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AE2CDB86-5848-4352-8D51-C0B14EB485C7}" xr6:coauthVersionLast="36" xr6:coauthVersionMax="36" xr10:uidLastSave="{00000000-0000-0000-0000-000000000000}"/>
  <bookViews>
    <workbookView xWindow="0" yWindow="0" windowWidth="16410" windowHeight="6945" activeTab="7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7" r:id="rId6"/>
    <sheet name="July" sheetId="8" r:id="rId7"/>
    <sheet name="Aug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9" l="1"/>
  <c r="L6" i="9"/>
  <c r="M6" i="9"/>
  <c r="N6" i="9"/>
  <c r="K7" i="9"/>
  <c r="L7" i="9"/>
  <c r="M7" i="9"/>
  <c r="N7" i="9"/>
  <c r="K8" i="9"/>
  <c r="L8" i="9"/>
  <c r="M8" i="9"/>
  <c r="N8" i="9"/>
  <c r="K9" i="9"/>
  <c r="L9" i="9"/>
  <c r="M9" i="9"/>
  <c r="N9" i="9"/>
  <c r="K10" i="9"/>
  <c r="L10" i="9"/>
  <c r="M10" i="9"/>
  <c r="N10" i="9"/>
  <c r="J7" i="9"/>
  <c r="J8" i="9"/>
  <c r="J9" i="9"/>
  <c r="J10" i="9"/>
  <c r="J6" i="9"/>
  <c r="N25" i="8"/>
  <c r="M25" i="8"/>
  <c r="L25" i="8"/>
  <c r="K25" i="8"/>
  <c r="J25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N18" i="8"/>
  <c r="M18" i="8"/>
  <c r="L18" i="8"/>
  <c r="K18" i="8"/>
  <c r="J18" i="8"/>
  <c r="N17" i="8"/>
  <c r="M17" i="8"/>
  <c r="L17" i="8"/>
  <c r="K17" i="8"/>
  <c r="J17" i="8"/>
  <c r="N16" i="8"/>
  <c r="M16" i="8"/>
  <c r="L16" i="8"/>
  <c r="K16" i="8"/>
  <c r="J16" i="8"/>
  <c r="N15" i="8"/>
  <c r="M15" i="8"/>
  <c r="L15" i="8"/>
  <c r="K15" i="8"/>
  <c r="J15" i="8"/>
  <c r="N14" i="8"/>
  <c r="M14" i="8"/>
  <c r="L14" i="8"/>
  <c r="K14" i="8"/>
  <c r="J14" i="8"/>
  <c r="K6" i="8"/>
  <c r="L6" i="8"/>
  <c r="M6" i="8"/>
  <c r="N6" i="8"/>
  <c r="K7" i="8"/>
  <c r="L7" i="8"/>
  <c r="M7" i="8"/>
  <c r="N7" i="8"/>
  <c r="K8" i="8"/>
  <c r="L8" i="8"/>
  <c r="M8" i="8"/>
  <c r="N8" i="8"/>
  <c r="K9" i="8"/>
  <c r="L9" i="8"/>
  <c r="M9" i="8"/>
  <c r="N9" i="8"/>
  <c r="K10" i="8"/>
  <c r="L10" i="8"/>
  <c r="M10" i="8"/>
  <c r="N10" i="8"/>
  <c r="J7" i="8"/>
  <c r="J8" i="8"/>
  <c r="J9" i="8"/>
  <c r="J10" i="8"/>
  <c r="J6" i="8"/>
  <c r="K14" i="9" l="1"/>
  <c r="J14" i="9"/>
  <c r="N24" i="9"/>
  <c r="M24" i="9"/>
  <c r="L24" i="9"/>
  <c r="K24" i="9"/>
  <c r="J24" i="9"/>
  <c r="N23" i="9"/>
  <c r="M23" i="9"/>
  <c r="L23" i="9"/>
  <c r="K23" i="9"/>
  <c r="J23" i="9"/>
  <c r="N22" i="9"/>
  <c r="M22" i="9"/>
  <c r="L22" i="9"/>
  <c r="K22" i="9"/>
  <c r="J22" i="9"/>
  <c r="N21" i="9"/>
  <c r="M21" i="9"/>
  <c r="L21" i="9"/>
  <c r="K21" i="9"/>
  <c r="J21" i="9"/>
  <c r="N18" i="9"/>
  <c r="M18" i="9"/>
  <c r="L18" i="9"/>
  <c r="K18" i="9"/>
  <c r="J18" i="9"/>
  <c r="N17" i="9"/>
  <c r="M17" i="9"/>
  <c r="L17" i="9"/>
  <c r="K17" i="9"/>
  <c r="J17" i="9"/>
  <c r="N16" i="9"/>
  <c r="M16" i="9"/>
  <c r="L16" i="9"/>
  <c r="K16" i="9"/>
  <c r="J16" i="9"/>
  <c r="N15" i="9"/>
  <c r="M15" i="9"/>
  <c r="L15" i="9"/>
  <c r="K15" i="9"/>
  <c r="J15" i="9"/>
  <c r="N14" i="9"/>
  <c r="M14" i="9"/>
  <c r="L14" i="9"/>
  <c r="J6" i="5"/>
  <c r="E28" i="9" l="1"/>
  <c r="G24" i="9"/>
  <c r="G25" i="9" s="1"/>
  <c r="F24" i="9"/>
  <c r="F25" i="9" s="1"/>
  <c r="M25" i="9" s="1"/>
  <c r="E24" i="9"/>
  <c r="E25" i="9" s="1"/>
  <c r="D24" i="9"/>
  <c r="D25" i="9" s="1"/>
  <c r="K25" i="9" s="1"/>
  <c r="C24" i="9"/>
  <c r="H23" i="9"/>
  <c r="O22" i="9"/>
  <c r="H22" i="9"/>
  <c r="H21" i="9"/>
  <c r="G19" i="9"/>
  <c r="G28" i="9" s="1"/>
  <c r="F19" i="9"/>
  <c r="F28" i="9" s="1"/>
  <c r="E19" i="9"/>
  <c r="D19" i="9"/>
  <c r="D28" i="9" s="1"/>
  <c r="C19" i="9"/>
  <c r="C28" i="9" s="1"/>
  <c r="O18" i="9"/>
  <c r="H18" i="9"/>
  <c r="O17" i="9"/>
  <c r="H17" i="9"/>
  <c r="H16" i="9"/>
  <c r="O15" i="9"/>
  <c r="H15" i="9"/>
  <c r="N19" i="9"/>
  <c r="M19" i="9"/>
  <c r="L19" i="9"/>
  <c r="K19" i="9"/>
  <c r="J19" i="9"/>
  <c r="H14" i="9"/>
  <c r="H19" i="9" s="1"/>
  <c r="G11" i="9"/>
  <c r="F11" i="9"/>
  <c r="E11" i="9"/>
  <c r="D11" i="9"/>
  <c r="C11" i="9"/>
  <c r="H10" i="9"/>
  <c r="O9" i="9"/>
  <c r="H9" i="9"/>
  <c r="H8" i="9"/>
  <c r="H7" i="9"/>
  <c r="N11" i="9"/>
  <c r="M11" i="9"/>
  <c r="L11" i="9"/>
  <c r="K11" i="9"/>
  <c r="H6" i="9"/>
  <c r="H11" i="9" s="1"/>
  <c r="O21" i="9" l="1"/>
  <c r="O23" i="9"/>
  <c r="O16" i="9"/>
  <c r="O7" i="9"/>
  <c r="H25" i="9"/>
  <c r="H26" i="9" s="1"/>
  <c r="H24" i="9"/>
  <c r="O6" i="9"/>
  <c r="O8" i="9"/>
  <c r="O10" i="9"/>
  <c r="J28" i="9"/>
  <c r="L28" i="9"/>
  <c r="N28" i="9"/>
  <c r="E26" i="9"/>
  <c r="L25" i="9"/>
  <c r="L26" i="9" s="1"/>
  <c r="G26" i="9"/>
  <c r="N25" i="9"/>
  <c r="N26" i="9" s="1"/>
  <c r="H28" i="9"/>
  <c r="K28" i="9"/>
  <c r="K26" i="9"/>
  <c r="M28" i="9"/>
  <c r="M26" i="9"/>
  <c r="J11" i="9"/>
  <c r="O14" i="9"/>
  <c r="O19" i="9" s="1"/>
  <c r="C25" i="9"/>
  <c r="D26" i="9"/>
  <c r="F26" i="9"/>
  <c r="N19" i="8"/>
  <c r="L19" i="8"/>
  <c r="J19" i="8"/>
  <c r="O9" i="8"/>
  <c r="M11" i="8"/>
  <c r="K11" i="8"/>
  <c r="G24" i="8"/>
  <c r="G25" i="8" s="1"/>
  <c r="F24" i="8"/>
  <c r="F25" i="8" s="1"/>
  <c r="E24" i="8"/>
  <c r="E25" i="8" s="1"/>
  <c r="D24" i="8"/>
  <c r="D25" i="8" s="1"/>
  <c r="C24" i="8"/>
  <c r="H24" i="8" s="1"/>
  <c r="H23" i="8"/>
  <c r="H22" i="8"/>
  <c r="H21" i="8"/>
  <c r="H25" i="8" s="1"/>
  <c r="G19" i="8"/>
  <c r="G28" i="8" s="1"/>
  <c r="F19" i="8"/>
  <c r="F28" i="8" s="1"/>
  <c r="E19" i="8"/>
  <c r="E28" i="8" s="1"/>
  <c r="D19" i="8"/>
  <c r="D28" i="8" s="1"/>
  <c r="C19" i="8"/>
  <c r="C28" i="8" s="1"/>
  <c r="H18" i="8"/>
  <c r="H17" i="8"/>
  <c r="H16" i="8"/>
  <c r="H15" i="8"/>
  <c r="M19" i="8"/>
  <c r="K19" i="8"/>
  <c r="H14" i="8"/>
  <c r="H19" i="8" s="1"/>
  <c r="G11" i="8"/>
  <c r="F11" i="8"/>
  <c r="E11" i="8"/>
  <c r="D11" i="8"/>
  <c r="C11" i="8"/>
  <c r="H10" i="8"/>
  <c r="H9" i="8"/>
  <c r="H8" i="8"/>
  <c r="O7" i="8"/>
  <c r="H7" i="8"/>
  <c r="N11" i="8"/>
  <c r="L11" i="8"/>
  <c r="H6" i="8"/>
  <c r="H11" i="8" s="1"/>
  <c r="O11" i="9" l="1"/>
  <c r="C26" i="9"/>
  <c r="J25" i="9"/>
  <c r="J26" i="9" s="1"/>
  <c r="O28" i="9"/>
  <c r="O24" i="9"/>
  <c r="O25" i="9" s="1"/>
  <c r="O26" i="9" s="1"/>
  <c r="O22" i="8"/>
  <c r="O21" i="8"/>
  <c r="O23" i="8"/>
  <c r="O15" i="8"/>
  <c r="O17" i="8"/>
  <c r="O16" i="8"/>
  <c r="O18" i="8"/>
  <c r="O6" i="8"/>
  <c r="O8" i="8"/>
  <c r="O10" i="8"/>
  <c r="J28" i="8"/>
  <c r="L28" i="8"/>
  <c r="N28" i="8"/>
  <c r="E26" i="8"/>
  <c r="L26" i="8"/>
  <c r="G26" i="8"/>
  <c r="N26" i="8"/>
  <c r="H28" i="8"/>
  <c r="H26" i="8"/>
  <c r="K28" i="8"/>
  <c r="K26" i="8"/>
  <c r="M28" i="8"/>
  <c r="M26" i="8"/>
  <c r="J11" i="8"/>
  <c r="O14" i="8"/>
  <c r="C25" i="8"/>
  <c r="D26" i="8"/>
  <c r="F26" i="8"/>
  <c r="J28" i="7"/>
  <c r="O11" i="8" l="1"/>
  <c r="O19" i="8"/>
  <c r="O28" i="8" s="1"/>
  <c r="C26" i="8"/>
  <c r="J26" i="8"/>
  <c r="O24" i="8"/>
  <c r="O25" i="8" s="1"/>
  <c r="J22" i="7"/>
  <c r="K22" i="7"/>
  <c r="L22" i="7"/>
  <c r="M22" i="7"/>
  <c r="N22" i="7"/>
  <c r="J23" i="7"/>
  <c r="K23" i="7"/>
  <c r="L23" i="7"/>
  <c r="M23" i="7"/>
  <c r="N23" i="7"/>
  <c r="N21" i="7"/>
  <c r="M21" i="7"/>
  <c r="L21" i="7"/>
  <c r="K21" i="7"/>
  <c r="J21" i="7"/>
  <c r="N15" i="7"/>
  <c r="N16" i="7"/>
  <c r="N19" i="7" s="1"/>
  <c r="N17" i="7"/>
  <c r="N18" i="7"/>
  <c r="N14" i="7"/>
  <c r="M15" i="7"/>
  <c r="M16" i="7"/>
  <c r="M17" i="7"/>
  <c r="M18" i="7"/>
  <c r="M14" i="7"/>
  <c r="L15" i="7"/>
  <c r="L16" i="7"/>
  <c r="L19" i="7" s="1"/>
  <c r="L17" i="7"/>
  <c r="L18" i="7"/>
  <c r="L14" i="7"/>
  <c r="K15" i="7"/>
  <c r="K16" i="7"/>
  <c r="K17" i="7"/>
  <c r="K18" i="7"/>
  <c r="K14" i="7"/>
  <c r="J14" i="5"/>
  <c r="J15" i="7"/>
  <c r="J16" i="7"/>
  <c r="J17" i="7"/>
  <c r="J18" i="7"/>
  <c r="C24" i="7"/>
  <c r="J24" i="7" s="1"/>
  <c r="D24" i="7"/>
  <c r="K24" i="7" s="1"/>
  <c r="E24" i="7"/>
  <c r="L24" i="7" s="1"/>
  <c r="F24" i="7"/>
  <c r="F25" i="7" s="1"/>
  <c r="M25" i="7" s="1"/>
  <c r="G24" i="7"/>
  <c r="N24" i="7" s="1"/>
  <c r="H10" i="7"/>
  <c r="H11" i="7" s="1"/>
  <c r="N7" i="7"/>
  <c r="N8" i="7"/>
  <c r="N9" i="7"/>
  <c r="N10" i="7"/>
  <c r="N6" i="7"/>
  <c r="M7" i="7"/>
  <c r="M8" i="7"/>
  <c r="M9" i="7"/>
  <c r="M10" i="7"/>
  <c r="M6" i="7"/>
  <c r="L7" i="7"/>
  <c r="L8" i="7"/>
  <c r="L9" i="7"/>
  <c r="L10" i="7"/>
  <c r="L6" i="7"/>
  <c r="K7" i="7"/>
  <c r="K8" i="7"/>
  <c r="K9" i="7"/>
  <c r="K10" i="7"/>
  <c r="K6" i="7"/>
  <c r="J7" i="7"/>
  <c r="J8" i="7"/>
  <c r="J9" i="7"/>
  <c r="J10" i="7"/>
  <c r="J6" i="7"/>
  <c r="G25" i="7"/>
  <c r="N25" i="7" s="1"/>
  <c r="E25" i="7"/>
  <c r="L25" i="7" s="1"/>
  <c r="H23" i="7"/>
  <c r="H22" i="7"/>
  <c r="H21" i="7"/>
  <c r="G19" i="7"/>
  <c r="G28" i="7" s="1"/>
  <c r="F19" i="7"/>
  <c r="F28" i="7" s="1"/>
  <c r="E19" i="7"/>
  <c r="E28" i="7" s="1"/>
  <c r="D19" i="7"/>
  <c r="D28" i="7" s="1"/>
  <c r="C19" i="7"/>
  <c r="C28" i="7" s="1"/>
  <c r="H18" i="7"/>
  <c r="H17" i="7"/>
  <c r="H16" i="7"/>
  <c r="H15" i="7"/>
  <c r="H14" i="7"/>
  <c r="H19" i="7" s="1"/>
  <c r="G11" i="7"/>
  <c r="F11" i="7"/>
  <c r="E11" i="7"/>
  <c r="D11" i="7"/>
  <c r="C11" i="7"/>
  <c r="O9" i="7"/>
  <c r="H9" i="7"/>
  <c r="H8" i="7"/>
  <c r="H7" i="7"/>
  <c r="H6" i="7"/>
  <c r="O26" i="8" l="1"/>
  <c r="M24" i="7"/>
  <c r="D25" i="7"/>
  <c r="K25" i="7" s="1"/>
  <c r="C25" i="7"/>
  <c r="J25" i="7" s="1"/>
  <c r="O18" i="7"/>
  <c r="K19" i="7"/>
  <c r="O22" i="7"/>
  <c r="O23" i="7"/>
  <c r="O21" i="7"/>
  <c r="M19" i="7"/>
  <c r="M26" i="7" s="1"/>
  <c r="O17" i="7"/>
  <c r="O15" i="7"/>
  <c r="O16" i="7"/>
  <c r="O24" i="7"/>
  <c r="H24" i="7"/>
  <c r="H25" i="7" s="1"/>
  <c r="H26" i="7" s="1"/>
  <c r="O7" i="7"/>
  <c r="K11" i="7"/>
  <c r="N11" i="7"/>
  <c r="M11" i="7"/>
  <c r="O10" i="7"/>
  <c r="L11" i="7"/>
  <c r="O8" i="7"/>
  <c r="J11" i="7"/>
  <c r="H28" i="7"/>
  <c r="K28" i="7"/>
  <c r="K26" i="7"/>
  <c r="M28" i="7"/>
  <c r="L28" i="7"/>
  <c r="L26" i="7"/>
  <c r="N28" i="7"/>
  <c r="N26" i="7"/>
  <c r="O6" i="7"/>
  <c r="C26" i="7"/>
  <c r="E26" i="7"/>
  <c r="G26" i="7"/>
  <c r="D26" i="7"/>
  <c r="F26" i="7"/>
  <c r="G25" i="5"/>
  <c r="F25" i="5"/>
  <c r="E25" i="5"/>
  <c r="D25" i="5"/>
  <c r="C25" i="5"/>
  <c r="H24" i="5"/>
  <c r="H23" i="5"/>
  <c r="H22" i="5"/>
  <c r="H21" i="5"/>
  <c r="G19" i="5"/>
  <c r="F19" i="5"/>
  <c r="F28" i="5" s="1"/>
  <c r="E19" i="5"/>
  <c r="E28" i="5" s="1"/>
  <c r="D19" i="5"/>
  <c r="D28" i="5" s="1"/>
  <c r="C19" i="5"/>
  <c r="C28" i="5" s="1"/>
  <c r="H18" i="5"/>
  <c r="H17" i="5"/>
  <c r="H16" i="5"/>
  <c r="H15" i="5"/>
  <c r="H14" i="5"/>
  <c r="G11" i="5"/>
  <c r="F11" i="5"/>
  <c r="E11" i="5"/>
  <c r="D11" i="5"/>
  <c r="C11" i="5"/>
  <c r="H10" i="5"/>
  <c r="H9" i="5"/>
  <c r="H8" i="5"/>
  <c r="H7" i="5"/>
  <c r="H6" i="5"/>
  <c r="O25" i="7" l="1"/>
  <c r="O11" i="7"/>
  <c r="H11" i="5"/>
  <c r="F26" i="5"/>
  <c r="H19" i="5"/>
  <c r="H25" i="5"/>
  <c r="H26" i="5" s="1"/>
  <c r="E26" i="5"/>
  <c r="G26" i="5"/>
  <c r="G28" i="5"/>
  <c r="C26" i="5"/>
  <c r="D26" i="5"/>
  <c r="H28" i="5"/>
  <c r="F9" i="4"/>
  <c r="F11" i="4" s="1"/>
  <c r="G25" i="4"/>
  <c r="F25" i="4"/>
  <c r="E25" i="4"/>
  <c r="D25" i="4"/>
  <c r="C25" i="4"/>
  <c r="H24" i="4"/>
  <c r="H23" i="4"/>
  <c r="H22" i="4"/>
  <c r="H21" i="4"/>
  <c r="G19" i="4"/>
  <c r="F19" i="4"/>
  <c r="F28" i="4" s="1"/>
  <c r="E19" i="4"/>
  <c r="E28" i="4" s="1"/>
  <c r="D19" i="4"/>
  <c r="D28" i="4" s="1"/>
  <c r="C19" i="4"/>
  <c r="C28" i="4" s="1"/>
  <c r="H18" i="4"/>
  <c r="H17" i="4"/>
  <c r="H16" i="4"/>
  <c r="H15" i="4"/>
  <c r="H14" i="4"/>
  <c r="G11" i="4"/>
  <c r="D11" i="4"/>
  <c r="H10" i="4"/>
  <c r="E11" i="4"/>
  <c r="H8" i="4"/>
  <c r="H7" i="4"/>
  <c r="H6" i="4"/>
  <c r="G25" i="3"/>
  <c r="F25" i="3"/>
  <c r="E25" i="3"/>
  <c r="D25" i="3"/>
  <c r="C25" i="3"/>
  <c r="H24" i="3"/>
  <c r="H23" i="3"/>
  <c r="H22" i="3"/>
  <c r="H21" i="3"/>
  <c r="G19" i="3"/>
  <c r="G28" i="3" s="1"/>
  <c r="F19" i="3"/>
  <c r="E19" i="3"/>
  <c r="E28" i="3" s="1"/>
  <c r="D19" i="3"/>
  <c r="D28" i="3" s="1"/>
  <c r="C19" i="3"/>
  <c r="C28" i="3" s="1"/>
  <c r="H18" i="3"/>
  <c r="H17" i="3"/>
  <c r="H16" i="3"/>
  <c r="H15" i="3"/>
  <c r="H14" i="3"/>
  <c r="G11" i="3"/>
  <c r="F11" i="3"/>
  <c r="E11" i="3"/>
  <c r="D11" i="3"/>
  <c r="C11" i="3"/>
  <c r="H10" i="3"/>
  <c r="H9" i="3"/>
  <c r="H8" i="3"/>
  <c r="H7" i="3"/>
  <c r="H6" i="3"/>
  <c r="H9" i="4" l="1"/>
  <c r="H11" i="4" s="1"/>
  <c r="J8" i="4"/>
  <c r="H19" i="4"/>
  <c r="H28" i="4" s="1"/>
  <c r="E26" i="4"/>
  <c r="G26" i="4"/>
  <c r="H25" i="4"/>
  <c r="F26" i="4"/>
  <c r="C26" i="4"/>
  <c r="D26" i="4"/>
  <c r="G28" i="4"/>
  <c r="C11" i="4"/>
  <c r="F26" i="3"/>
  <c r="H11" i="3"/>
  <c r="H25" i="3"/>
  <c r="C26" i="3"/>
  <c r="D26" i="3"/>
  <c r="H19" i="3"/>
  <c r="F28" i="3"/>
  <c r="E26" i="3"/>
  <c r="G26" i="3"/>
  <c r="N24" i="2"/>
  <c r="N24" i="3" s="1"/>
  <c r="N24" i="4" s="1"/>
  <c r="N24" i="5" s="1"/>
  <c r="M24" i="2"/>
  <c r="M24" i="3" s="1"/>
  <c r="M24" i="4" s="1"/>
  <c r="M24" i="5" s="1"/>
  <c r="L24" i="2"/>
  <c r="L24" i="3" s="1"/>
  <c r="L24" i="4" s="1"/>
  <c r="L24" i="5" s="1"/>
  <c r="K24" i="2"/>
  <c r="K24" i="3" s="1"/>
  <c r="K24" i="4" s="1"/>
  <c r="K24" i="5" s="1"/>
  <c r="J24" i="2"/>
  <c r="J24" i="3" s="1"/>
  <c r="J24" i="4" s="1"/>
  <c r="J24" i="5" s="1"/>
  <c r="N23" i="2"/>
  <c r="N23" i="3" s="1"/>
  <c r="N23" i="4" s="1"/>
  <c r="N23" i="5" s="1"/>
  <c r="M23" i="2"/>
  <c r="M23" i="3" s="1"/>
  <c r="M23" i="4" s="1"/>
  <c r="M23" i="5" s="1"/>
  <c r="L23" i="2"/>
  <c r="L23" i="3" s="1"/>
  <c r="L23" i="4" s="1"/>
  <c r="L23" i="5" s="1"/>
  <c r="K23" i="2"/>
  <c r="K23" i="3" s="1"/>
  <c r="K23" i="4" s="1"/>
  <c r="K23" i="5" s="1"/>
  <c r="J23" i="2"/>
  <c r="J23" i="3" s="1"/>
  <c r="J23" i="4" s="1"/>
  <c r="J23" i="5" s="1"/>
  <c r="N22" i="2"/>
  <c r="N22" i="3" s="1"/>
  <c r="N22" i="4" s="1"/>
  <c r="N22" i="5" s="1"/>
  <c r="M22" i="2"/>
  <c r="M22" i="3" s="1"/>
  <c r="M22" i="4" s="1"/>
  <c r="M22" i="5" s="1"/>
  <c r="L22" i="2"/>
  <c r="L22" i="3" s="1"/>
  <c r="L22" i="4" s="1"/>
  <c r="L22" i="5" s="1"/>
  <c r="K22" i="2"/>
  <c r="K22" i="3" s="1"/>
  <c r="K22" i="4" s="1"/>
  <c r="K22" i="5" s="1"/>
  <c r="J22" i="2"/>
  <c r="J22" i="3" s="1"/>
  <c r="J22" i="4" s="1"/>
  <c r="J22" i="5" s="1"/>
  <c r="N21" i="2"/>
  <c r="N21" i="3" s="1"/>
  <c r="N21" i="4" s="1"/>
  <c r="N21" i="5" s="1"/>
  <c r="M21" i="2"/>
  <c r="M21" i="3" s="1"/>
  <c r="M21" i="4" s="1"/>
  <c r="M21" i="5" s="1"/>
  <c r="L21" i="2"/>
  <c r="L21" i="3" s="1"/>
  <c r="L21" i="4" s="1"/>
  <c r="L21" i="5" s="1"/>
  <c r="K21" i="2"/>
  <c r="K21" i="3" s="1"/>
  <c r="K21" i="4" s="1"/>
  <c r="K21" i="5" s="1"/>
  <c r="J21" i="2"/>
  <c r="J21" i="3" s="1"/>
  <c r="J21" i="4" s="1"/>
  <c r="J21" i="5" s="1"/>
  <c r="N18" i="2"/>
  <c r="N18" i="3" s="1"/>
  <c r="N18" i="4" s="1"/>
  <c r="N18" i="5" s="1"/>
  <c r="M18" i="2"/>
  <c r="M18" i="3" s="1"/>
  <c r="M18" i="4" s="1"/>
  <c r="M18" i="5" s="1"/>
  <c r="L18" i="2"/>
  <c r="L18" i="3" s="1"/>
  <c r="L18" i="4" s="1"/>
  <c r="L18" i="5" s="1"/>
  <c r="K18" i="2"/>
  <c r="K18" i="3" s="1"/>
  <c r="K18" i="4" s="1"/>
  <c r="K18" i="5" s="1"/>
  <c r="J18" i="2"/>
  <c r="J18" i="3" s="1"/>
  <c r="J18" i="4" s="1"/>
  <c r="J18" i="5" s="1"/>
  <c r="N17" i="2"/>
  <c r="N17" i="3" s="1"/>
  <c r="N17" i="4" s="1"/>
  <c r="N17" i="5" s="1"/>
  <c r="M17" i="2"/>
  <c r="M17" i="3" s="1"/>
  <c r="M17" i="4" s="1"/>
  <c r="M17" i="5" s="1"/>
  <c r="L17" i="2"/>
  <c r="L17" i="3" s="1"/>
  <c r="L17" i="4" s="1"/>
  <c r="L17" i="5" s="1"/>
  <c r="K17" i="2"/>
  <c r="K17" i="3" s="1"/>
  <c r="K17" i="4" s="1"/>
  <c r="K17" i="5" s="1"/>
  <c r="J17" i="2"/>
  <c r="J17" i="3" s="1"/>
  <c r="J17" i="4" s="1"/>
  <c r="J17" i="5" s="1"/>
  <c r="N16" i="2"/>
  <c r="N16" i="3" s="1"/>
  <c r="N16" i="4" s="1"/>
  <c r="N16" i="5" s="1"/>
  <c r="M16" i="2"/>
  <c r="M16" i="3" s="1"/>
  <c r="M16" i="4" s="1"/>
  <c r="M16" i="5" s="1"/>
  <c r="L16" i="2"/>
  <c r="L16" i="3" s="1"/>
  <c r="L16" i="4" s="1"/>
  <c r="L16" i="5" s="1"/>
  <c r="K16" i="2"/>
  <c r="K16" i="3" s="1"/>
  <c r="K16" i="4" s="1"/>
  <c r="K16" i="5" s="1"/>
  <c r="J16" i="2"/>
  <c r="J16" i="3" s="1"/>
  <c r="J16" i="4" s="1"/>
  <c r="J16" i="5" s="1"/>
  <c r="N15" i="2"/>
  <c r="N15" i="3" s="1"/>
  <c r="N15" i="4" s="1"/>
  <c r="N15" i="5" s="1"/>
  <c r="M15" i="2"/>
  <c r="M15" i="3" s="1"/>
  <c r="M15" i="4" s="1"/>
  <c r="M15" i="5" s="1"/>
  <c r="L15" i="2"/>
  <c r="L15" i="3" s="1"/>
  <c r="L15" i="4" s="1"/>
  <c r="L15" i="5" s="1"/>
  <c r="K15" i="2"/>
  <c r="K15" i="3" s="1"/>
  <c r="K15" i="4" s="1"/>
  <c r="K15" i="5" s="1"/>
  <c r="J15" i="2"/>
  <c r="J15" i="3" s="1"/>
  <c r="J15" i="4" s="1"/>
  <c r="J15" i="5" s="1"/>
  <c r="N14" i="2"/>
  <c r="N14" i="3" s="1"/>
  <c r="N14" i="4" s="1"/>
  <c r="N14" i="5" s="1"/>
  <c r="M14" i="2"/>
  <c r="M14" i="3" s="1"/>
  <c r="M14" i="4" s="1"/>
  <c r="M14" i="5" s="1"/>
  <c r="L14" i="2"/>
  <c r="L14" i="3" s="1"/>
  <c r="L14" i="4" s="1"/>
  <c r="L14" i="5" s="1"/>
  <c r="K14" i="2"/>
  <c r="K14" i="3" s="1"/>
  <c r="K14" i="4" s="1"/>
  <c r="K14" i="5" s="1"/>
  <c r="J14" i="2"/>
  <c r="J14" i="3" s="1"/>
  <c r="J14" i="4" s="1"/>
  <c r="J7" i="2"/>
  <c r="J7" i="3" s="1"/>
  <c r="J7" i="4" s="1"/>
  <c r="J7" i="5" s="1"/>
  <c r="K7" i="2"/>
  <c r="K7" i="3" s="1"/>
  <c r="K7" i="4" s="1"/>
  <c r="K7" i="5" s="1"/>
  <c r="L7" i="2"/>
  <c r="L7" i="3" s="1"/>
  <c r="L7" i="4" s="1"/>
  <c r="L7" i="5" s="1"/>
  <c r="M7" i="2"/>
  <c r="M7" i="3" s="1"/>
  <c r="M7" i="4" s="1"/>
  <c r="M7" i="5" s="1"/>
  <c r="N7" i="2"/>
  <c r="N7" i="3" s="1"/>
  <c r="N7" i="4" s="1"/>
  <c r="N7" i="5" s="1"/>
  <c r="J8" i="2"/>
  <c r="J8" i="3" s="1"/>
  <c r="O8" i="3" s="1"/>
  <c r="K8" i="2"/>
  <c r="K8" i="3" s="1"/>
  <c r="K8" i="4" s="1"/>
  <c r="K8" i="5" s="1"/>
  <c r="L8" i="2"/>
  <c r="L8" i="3" s="1"/>
  <c r="L8" i="4" s="1"/>
  <c r="L8" i="5" s="1"/>
  <c r="M8" i="2"/>
  <c r="M8" i="3" s="1"/>
  <c r="M8" i="4" s="1"/>
  <c r="M8" i="5" s="1"/>
  <c r="N8" i="2"/>
  <c r="N8" i="3" s="1"/>
  <c r="N8" i="4" s="1"/>
  <c r="N8" i="5" s="1"/>
  <c r="J9" i="2"/>
  <c r="J9" i="3" s="1"/>
  <c r="J9" i="4" s="1"/>
  <c r="J9" i="5" s="1"/>
  <c r="K9" i="2"/>
  <c r="K9" i="3" s="1"/>
  <c r="K9" i="4" s="1"/>
  <c r="K9" i="5" s="1"/>
  <c r="L9" i="2"/>
  <c r="L9" i="3" s="1"/>
  <c r="L9" i="4" s="1"/>
  <c r="L9" i="5" s="1"/>
  <c r="M9" i="2"/>
  <c r="M9" i="3" s="1"/>
  <c r="M9" i="4" s="1"/>
  <c r="M9" i="5" s="1"/>
  <c r="N9" i="2"/>
  <c r="N9" i="3" s="1"/>
  <c r="N9" i="4" s="1"/>
  <c r="N9" i="5" s="1"/>
  <c r="K10" i="2"/>
  <c r="K10" i="3" s="1"/>
  <c r="K10" i="4" s="1"/>
  <c r="K10" i="5" s="1"/>
  <c r="L10" i="2"/>
  <c r="L10" i="3" s="1"/>
  <c r="L10" i="4" s="1"/>
  <c r="L10" i="5" s="1"/>
  <c r="M10" i="2"/>
  <c r="M10" i="3" s="1"/>
  <c r="M10" i="4" s="1"/>
  <c r="M10" i="5" s="1"/>
  <c r="N10" i="2"/>
  <c r="N10" i="3" s="1"/>
  <c r="N10" i="4" s="1"/>
  <c r="N10" i="5" s="1"/>
  <c r="K6" i="2"/>
  <c r="K6" i="3" s="1"/>
  <c r="K6" i="4" s="1"/>
  <c r="K6" i="5" s="1"/>
  <c r="L6" i="2"/>
  <c r="L6" i="3" s="1"/>
  <c r="L6" i="4" s="1"/>
  <c r="L6" i="5" s="1"/>
  <c r="M6" i="2"/>
  <c r="M6" i="3" s="1"/>
  <c r="M6" i="4" s="1"/>
  <c r="M6" i="5" s="1"/>
  <c r="M11" i="5" s="1"/>
  <c r="N6" i="2"/>
  <c r="N6" i="3" s="1"/>
  <c r="N6" i="4" s="1"/>
  <c r="N6" i="5" s="1"/>
  <c r="J6" i="2"/>
  <c r="J6" i="3" s="1"/>
  <c r="J6" i="4" s="1"/>
  <c r="G25" i="2"/>
  <c r="F25" i="2"/>
  <c r="E25" i="2"/>
  <c r="D25" i="2"/>
  <c r="C25" i="2"/>
  <c r="H24" i="2"/>
  <c r="H23" i="2"/>
  <c r="H22" i="2"/>
  <c r="H21" i="2"/>
  <c r="G19" i="2"/>
  <c r="F19" i="2"/>
  <c r="E19" i="2"/>
  <c r="D19" i="2"/>
  <c r="D28" i="2" s="1"/>
  <c r="C19" i="2"/>
  <c r="C28" i="2" s="1"/>
  <c r="H18" i="2"/>
  <c r="H17" i="2"/>
  <c r="H16" i="2"/>
  <c r="H15" i="2"/>
  <c r="H14" i="2"/>
  <c r="G11" i="2"/>
  <c r="F11" i="2"/>
  <c r="E11" i="2"/>
  <c r="D11" i="2"/>
  <c r="H10" i="2"/>
  <c r="C11" i="2"/>
  <c r="H9" i="2"/>
  <c r="H8" i="2"/>
  <c r="H7" i="2"/>
  <c r="H6" i="2"/>
  <c r="O23" i="5" l="1"/>
  <c r="O21" i="5"/>
  <c r="K19" i="5"/>
  <c r="M19" i="5"/>
  <c r="M28" i="5" s="1"/>
  <c r="O15" i="5"/>
  <c r="K25" i="2"/>
  <c r="O6" i="5"/>
  <c r="K11" i="5"/>
  <c r="K28" i="5"/>
  <c r="O17" i="5"/>
  <c r="O6" i="3"/>
  <c r="O14" i="3"/>
  <c r="O19" i="3" s="1"/>
  <c r="O28" i="3" s="1"/>
  <c r="L11" i="3"/>
  <c r="O17" i="3"/>
  <c r="J19" i="3"/>
  <c r="J26" i="3" s="1"/>
  <c r="N19" i="3"/>
  <c r="O7" i="3"/>
  <c r="O9" i="3"/>
  <c r="O15" i="3"/>
  <c r="O16" i="3"/>
  <c r="O21" i="3"/>
  <c r="O25" i="3" s="1"/>
  <c r="O23" i="3"/>
  <c r="K25" i="3"/>
  <c r="J19" i="4"/>
  <c r="O9" i="4"/>
  <c r="N11" i="4"/>
  <c r="M11" i="4"/>
  <c r="L11" i="4"/>
  <c r="N19" i="4"/>
  <c r="N28" i="4" s="1"/>
  <c r="M19" i="4"/>
  <c r="O16" i="4"/>
  <c r="O17" i="4"/>
  <c r="K19" i="4"/>
  <c r="K26" i="4" s="1"/>
  <c r="K25" i="4"/>
  <c r="K25" i="5" s="1"/>
  <c r="K26" i="5" s="1"/>
  <c r="O21" i="4"/>
  <c r="O7" i="4"/>
  <c r="O22" i="4"/>
  <c r="M25" i="4"/>
  <c r="M25" i="5" s="1"/>
  <c r="M26" i="5" s="1"/>
  <c r="N25" i="3"/>
  <c r="L19" i="3"/>
  <c r="L28" i="3" s="1"/>
  <c r="O8" i="4"/>
  <c r="J8" i="5"/>
  <c r="O8" i="5" s="1"/>
  <c r="N11" i="5"/>
  <c r="O9" i="5"/>
  <c r="L11" i="5"/>
  <c r="O7" i="5"/>
  <c r="L19" i="5"/>
  <c r="N19" i="5"/>
  <c r="O16" i="5"/>
  <c r="O18" i="5"/>
  <c r="O22" i="5"/>
  <c r="O24" i="5"/>
  <c r="N11" i="3"/>
  <c r="K19" i="3"/>
  <c r="K28" i="3" s="1"/>
  <c r="M19" i="3"/>
  <c r="K11" i="3"/>
  <c r="O18" i="3"/>
  <c r="O22" i="3"/>
  <c r="J25" i="3"/>
  <c r="O24" i="3"/>
  <c r="M11" i="3"/>
  <c r="L25" i="3"/>
  <c r="L26" i="3" s="1"/>
  <c r="M25" i="3"/>
  <c r="J25" i="4"/>
  <c r="J25" i="5" s="1"/>
  <c r="O14" i="4"/>
  <c r="K11" i="4"/>
  <c r="O18" i="4"/>
  <c r="L19" i="4"/>
  <c r="L28" i="4" s="1"/>
  <c r="O15" i="4"/>
  <c r="O23" i="4"/>
  <c r="L25" i="4"/>
  <c r="L25" i="5" s="1"/>
  <c r="N25" i="4"/>
  <c r="N25" i="5" s="1"/>
  <c r="O24" i="4"/>
  <c r="O6" i="4"/>
  <c r="N26" i="3"/>
  <c r="M26" i="4"/>
  <c r="M26" i="3"/>
  <c r="H26" i="4"/>
  <c r="M28" i="3"/>
  <c r="N28" i="3"/>
  <c r="O25" i="4"/>
  <c r="K28" i="4"/>
  <c r="O19" i="4"/>
  <c r="M28" i="4"/>
  <c r="J28" i="4"/>
  <c r="H26" i="3"/>
  <c r="K26" i="3"/>
  <c r="J28" i="3"/>
  <c r="H28" i="3"/>
  <c r="O24" i="2"/>
  <c r="O8" i="2"/>
  <c r="O16" i="2"/>
  <c r="F26" i="2"/>
  <c r="H25" i="2"/>
  <c r="E26" i="2"/>
  <c r="O18" i="2"/>
  <c r="L19" i="2"/>
  <c r="L28" i="2" s="1"/>
  <c r="C26" i="2"/>
  <c r="H19" i="2"/>
  <c r="H28" i="2" s="1"/>
  <c r="O21" i="2"/>
  <c r="O22" i="2"/>
  <c r="O23" i="2"/>
  <c r="G26" i="2"/>
  <c r="M19" i="2"/>
  <c r="M28" i="2" s="1"/>
  <c r="D26" i="2"/>
  <c r="O14" i="2"/>
  <c r="O15" i="2"/>
  <c r="O17" i="2"/>
  <c r="O7" i="2"/>
  <c r="O10" i="2"/>
  <c r="L11" i="2"/>
  <c r="H11" i="2"/>
  <c r="M11" i="2"/>
  <c r="O9" i="2"/>
  <c r="K11" i="2"/>
  <c r="J19" i="2"/>
  <c r="K19" i="2"/>
  <c r="N11" i="2"/>
  <c r="N19" i="2"/>
  <c r="E28" i="2"/>
  <c r="F28" i="2"/>
  <c r="G28" i="2"/>
  <c r="O6" i="2"/>
  <c r="C10" i="1"/>
  <c r="J10" i="2" s="1"/>
  <c r="J10" i="3" s="1"/>
  <c r="K29" i="1"/>
  <c r="L29" i="1"/>
  <c r="M29" i="1"/>
  <c r="N29" i="1"/>
  <c r="O29" i="1"/>
  <c r="J29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O22" i="1" s="1"/>
  <c r="N21" i="1"/>
  <c r="M21" i="1"/>
  <c r="L21" i="1"/>
  <c r="K21" i="1"/>
  <c r="J21" i="1"/>
  <c r="N18" i="1"/>
  <c r="M18" i="1"/>
  <c r="L18" i="1"/>
  <c r="K18" i="1"/>
  <c r="J18" i="1"/>
  <c r="O18" i="1" s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N19" i="1" s="1"/>
  <c r="M14" i="1"/>
  <c r="L14" i="1"/>
  <c r="L19" i="1" s="1"/>
  <c r="K14" i="1"/>
  <c r="J14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K6" i="1"/>
  <c r="L6" i="1"/>
  <c r="M6" i="1"/>
  <c r="N6" i="1"/>
  <c r="J6" i="1"/>
  <c r="G25" i="1"/>
  <c r="N25" i="1" s="1"/>
  <c r="F25" i="1"/>
  <c r="M25" i="1" s="1"/>
  <c r="E25" i="1"/>
  <c r="L25" i="1" s="1"/>
  <c r="D25" i="1"/>
  <c r="K25" i="1" s="1"/>
  <c r="C25" i="1"/>
  <c r="J25" i="1" s="1"/>
  <c r="H24" i="1"/>
  <c r="H23" i="1"/>
  <c r="H22" i="1"/>
  <c r="H21" i="1"/>
  <c r="G19" i="1"/>
  <c r="F19" i="1"/>
  <c r="F28" i="1" s="1"/>
  <c r="E19" i="1"/>
  <c r="E28" i="1" s="1"/>
  <c r="D19" i="1"/>
  <c r="D28" i="1" s="1"/>
  <c r="C19" i="1"/>
  <c r="C28" i="1" s="1"/>
  <c r="H18" i="1"/>
  <c r="H17" i="1"/>
  <c r="H16" i="1"/>
  <c r="H15" i="1"/>
  <c r="H14" i="1"/>
  <c r="G11" i="1"/>
  <c r="F11" i="1"/>
  <c r="E11" i="1"/>
  <c r="D11" i="1"/>
  <c r="C11" i="1"/>
  <c r="H10" i="1"/>
  <c r="H9" i="1"/>
  <c r="H8" i="1"/>
  <c r="H7" i="1"/>
  <c r="H6" i="1"/>
  <c r="O25" i="5" l="1"/>
  <c r="N26" i="5"/>
  <c r="N28" i="5"/>
  <c r="N25" i="2"/>
  <c r="N26" i="2" s="1"/>
  <c r="J25" i="2"/>
  <c r="J26" i="2" s="1"/>
  <c r="M19" i="1"/>
  <c r="M26" i="1" s="1"/>
  <c r="O15" i="1"/>
  <c r="O17" i="1"/>
  <c r="O23" i="1"/>
  <c r="J10" i="4"/>
  <c r="O10" i="3"/>
  <c r="O11" i="3" s="1"/>
  <c r="J11" i="2"/>
  <c r="K26" i="2"/>
  <c r="J26" i="4"/>
  <c r="N26" i="4"/>
  <c r="L26" i="4"/>
  <c r="L28" i="5"/>
  <c r="L26" i="5"/>
  <c r="L25" i="2"/>
  <c r="L26" i="2" s="1"/>
  <c r="J11" i="3"/>
  <c r="M25" i="2"/>
  <c r="O26" i="4"/>
  <c r="O26" i="3"/>
  <c r="O28" i="4"/>
  <c r="O25" i="2"/>
  <c r="H26" i="2"/>
  <c r="O19" i="2"/>
  <c r="M26" i="2"/>
  <c r="K28" i="2"/>
  <c r="O11" i="2"/>
  <c r="J28" i="2"/>
  <c r="N28" i="2"/>
  <c r="O8" i="1"/>
  <c r="O16" i="1"/>
  <c r="O21" i="1"/>
  <c r="G26" i="1"/>
  <c r="K11" i="1"/>
  <c r="M11" i="1"/>
  <c r="H11" i="1"/>
  <c r="O24" i="1"/>
  <c r="O25" i="1" s="1"/>
  <c r="C26" i="1"/>
  <c r="E26" i="1"/>
  <c r="H25" i="1"/>
  <c r="H19" i="1"/>
  <c r="H28" i="1" s="1"/>
  <c r="D26" i="1"/>
  <c r="K19" i="1"/>
  <c r="K28" i="1" s="1"/>
  <c r="J19" i="1"/>
  <c r="O10" i="1"/>
  <c r="O9" i="1"/>
  <c r="O7" i="1"/>
  <c r="L11" i="1"/>
  <c r="O6" i="1"/>
  <c r="O14" i="1"/>
  <c r="J11" i="1"/>
  <c r="J26" i="1"/>
  <c r="J28" i="1"/>
  <c r="L28" i="1"/>
  <c r="L26" i="1"/>
  <c r="M28" i="1"/>
  <c r="N28" i="1"/>
  <c r="N26" i="1"/>
  <c r="N11" i="1"/>
  <c r="G28" i="1"/>
  <c r="F26" i="1"/>
  <c r="J10" i="5" l="1"/>
  <c r="O10" i="4"/>
  <c r="O11" i="4" s="1"/>
  <c r="J11" i="4"/>
  <c r="K26" i="1"/>
  <c r="O19" i="1"/>
  <c r="O26" i="1" s="1"/>
  <c r="O26" i="2"/>
  <c r="O28" i="2"/>
  <c r="H26" i="1"/>
  <c r="O11" i="1"/>
  <c r="O28" i="1"/>
  <c r="O10" i="5" l="1"/>
  <c r="O11" i="5" s="1"/>
  <c r="J11" i="5"/>
  <c r="J26" i="5"/>
  <c r="J19" i="5"/>
  <c r="J28" i="5" s="1"/>
  <c r="J19" i="7"/>
  <c r="J14" i="7"/>
  <c r="O14" i="7"/>
  <c r="O19" i="7" s="1"/>
  <c r="O14" i="5"/>
  <c r="O19" i="5"/>
  <c r="O26" i="5" s="1"/>
  <c r="O26" i="7" l="1"/>
  <c r="O28" i="7"/>
  <c r="J26" i="7"/>
  <c r="O28" i="5"/>
</calcChain>
</file>

<file path=xl/sharedStrings.xml><?xml version="1.0" encoding="utf-8"?>
<sst xmlns="http://schemas.openxmlformats.org/spreadsheetml/2006/main" count="472" uniqueCount="58">
  <si>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</si>
  <si>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</si>
  <si>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</si>
  <si>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</si>
  <si>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</si>
  <si>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</si>
  <si>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</si>
  <si>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</si>
  <si>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</si>
  <si>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</si>
  <si>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</si>
  <si>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</si>
  <si>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</si>
  <si>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</si>
  <si>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</si>
  <si>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</si>
  <si>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</si>
  <si>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</si>
  <si>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</si>
  <si>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</si>
  <si>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</si>
  <si>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</si>
  <si>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</si>
  <si>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</si>
  <si>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</si>
  <si>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</si>
  <si>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</si>
  <si>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</si>
  <si>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</si>
  <si>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</si>
  <si>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</si>
  <si>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</si>
  <si>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</si>
  <si>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</si>
  <si>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</si>
  <si>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</si>
  <si>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</si>
  <si>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</si>
  <si>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</si>
  <si>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</si>
  <si>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</si>
  <si>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</si>
  <si>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</si>
  <si>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</si>
  <si>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</si>
  <si>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</si>
  <si>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</si>
  <si>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</si>
  <si>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</si>
  <si>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</si>
  <si>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January</t>
  </si>
  <si>
    <t>February</t>
  </si>
  <si>
    <t>March</t>
  </si>
  <si>
    <t>April</t>
  </si>
  <si>
    <t>May</t>
  </si>
  <si>
    <t>June</t>
  </si>
  <si>
    <t>August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</si>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</sst>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0" fontId="0" fillId="0" borderId="0" xfId="0" applyNumberFormat="1" applyFill="1" applyAlignment="1">
      <alignment horizontal="right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opLeftCell="B1" workbookViewId="0">
      <selection activeCell="U23" sqref="U23"/>
    </sheetView>
  </sheetViews>
  <sheetFormatPr defaultRowHeight="15" x14ac:dyDescent="0.25"/>
  <cols>
    <col min="1" max="1" width="5" hidden="1" customWidth="1"/>
    <col min="2" max="2" width="25.85546875" customWidth="1"/>
    <col min="3" max="3" width="6.140625" bestFit="1" customWidth="1"/>
    <col min="4" max="4" width="6.7109375" bestFit="1" customWidth="1"/>
    <col min="5" max="5" width="5.140625" bestFit="1" customWidth="1"/>
    <col min="6" max="6" width="6.28515625" bestFit="1" customWidth="1"/>
    <col min="7" max="7" width="7.7109375" bestFit="1" customWidth="1"/>
    <col min="8" max="8" width="5.5703125" bestFit="1" customWidth="1"/>
    <col min="9" max="9" width="5.140625" customWidth="1"/>
    <col min="10" max="10" width="6.140625" bestFit="1" customWidth="1"/>
    <col min="11" max="11" width="6.7109375" bestFit="1" customWidth="1"/>
    <col min="12" max="12" width="5.140625" bestFit="1" customWidth="1"/>
    <col min="13" max="13" width="6.28515625" bestFit="1" customWidth="1"/>
    <col min="14" max="14" width="6" bestFit="1" customWidth="1"/>
    <col min="15" max="15" width="5.5703125" bestFit="1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50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27</v>
      </c>
      <c r="D6" s="6">
        <v>2</v>
      </c>
      <c r="E6" s="6">
        <v>11</v>
      </c>
      <c r="F6" s="6">
        <v>6</v>
      </c>
      <c r="G6" s="6">
        <v>1</v>
      </c>
      <c r="H6" s="6">
        <f>SUM(C6:G6)</f>
        <v>47</v>
      </c>
      <c r="I6" s="7"/>
      <c r="J6" s="6">
        <f>+C6</f>
        <v>27</v>
      </c>
      <c r="K6" s="6">
        <f t="shared" ref="K6:N6" si="0">+D6</f>
        <v>2</v>
      </c>
      <c r="L6" s="6">
        <f t="shared" si="0"/>
        <v>11</v>
      </c>
      <c r="M6" s="6">
        <f t="shared" si="0"/>
        <v>6</v>
      </c>
      <c r="N6" s="6">
        <f t="shared" si="0"/>
        <v>1</v>
      </c>
      <c r="O6" s="6">
        <f>SUM(J6:N6)</f>
        <v>47</v>
      </c>
    </row>
    <row r="7" spans="1:17" x14ac:dyDescent="0.25">
      <c r="A7" s="4" t="s">
        <v>13</v>
      </c>
      <c r="B7" s="4" t="s">
        <v>14</v>
      </c>
      <c r="C7" s="6">
        <v>28</v>
      </c>
      <c r="D7" s="6">
        <v>6</v>
      </c>
      <c r="E7" s="6">
        <v>56</v>
      </c>
      <c r="F7" s="6">
        <v>10</v>
      </c>
      <c r="G7" s="6">
        <v>7</v>
      </c>
      <c r="H7" s="6">
        <f t="shared" ref="H7:H8" si="1">SUM(C7:G7)</f>
        <v>107</v>
      </c>
      <c r="I7" s="7"/>
      <c r="J7" s="6">
        <f t="shared" ref="J7:J10" si="2">+C7</f>
        <v>28</v>
      </c>
      <c r="K7" s="6">
        <f t="shared" ref="K7:K10" si="3">+D7</f>
        <v>6</v>
      </c>
      <c r="L7" s="6">
        <f t="shared" ref="L7:L10" si="4">+E7</f>
        <v>56</v>
      </c>
      <c r="M7" s="6">
        <f t="shared" ref="M7:M10" si="5">+F7</f>
        <v>10</v>
      </c>
      <c r="N7" s="6">
        <f t="shared" ref="N7:N10" si="6">+G7</f>
        <v>7</v>
      </c>
      <c r="O7" s="6">
        <f t="shared" ref="O7:O10" si="7">SUM(J7:N7)</f>
        <v>107</v>
      </c>
    </row>
    <row r="8" spans="1:17" ht="30" x14ac:dyDescent="0.25">
      <c r="A8" s="4" t="s">
        <v>15</v>
      </c>
      <c r="B8" s="4" t="s">
        <v>16</v>
      </c>
      <c r="C8" s="6">
        <v>25</v>
      </c>
      <c r="D8" s="6">
        <v>2</v>
      </c>
      <c r="E8" s="6">
        <v>16</v>
      </c>
      <c r="F8" s="6">
        <v>2</v>
      </c>
      <c r="G8" s="6">
        <v>1</v>
      </c>
      <c r="H8" s="6">
        <f t="shared" si="1"/>
        <v>46</v>
      </c>
      <c r="I8" s="7"/>
      <c r="J8" s="6">
        <f t="shared" si="2"/>
        <v>25</v>
      </c>
      <c r="K8" s="6">
        <f t="shared" si="3"/>
        <v>2</v>
      </c>
      <c r="L8" s="6">
        <f t="shared" si="4"/>
        <v>16</v>
      </c>
      <c r="M8" s="6">
        <f t="shared" si="5"/>
        <v>2</v>
      </c>
      <c r="N8" s="6">
        <f t="shared" si="6"/>
        <v>1</v>
      </c>
      <c r="O8" s="6">
        <f t="shared" si="7"/>
        <v>46</v>
      </c>
    </row>
    <row r="9" spans="1:17" x14ac:dyDescent="0.25">
      <c r="A9" s="4" t="s">
        <v>17</v>
      </c>
      <c r="B9" s="4" t="s">
        <v>18</v>
      </c>
      <c r="C9" s="6">
        <v>50</v>
      </c>
      <c r="D9" s="6">
        <v>10</v>
      </c>
      <c r="E9" s="6">
        <v>34</v>
      </c>
      <c r="F9" s="6">
        <v>24</v>
      </c>
      <c r="G9" s="6">
        <v>0</v>
      </c>
      <c r="H9" s="6">
        <f t="shared" ref="H9:H10" si="8">SUM(C9:G9)</f>
        <v>118</v>
      </c>
      <c r="I9" s="7"/>
      <c r="J9" s="6">
        <f t="shared" si="2"/>
        <v>50</v>
      </c>
      <c r="K9" s="6">
        <f t="shared" si="3"/>
        <v>10</v>
      </c>
      <c r="L9" s="6">
        <f t="shared" si="4"/>
        <v>34</v>
      </c>
      <c r="M9" s="6">
        <f t="shared" si="5"/>
        <v>24</v>
      </c>
      <c r="N9" s="6">
        <f t="shared" si="6"/>
        <v>0</v>
      </c>
      <c r="O9" s="6">
        <f t="shared" si="7"/>
        <v>118</v>
      </c>
    </row>
    <row r="10" spans="1:17" x14ac:dyDescent="0.25">
      <c r="A10" s="4" t="s">
        <v>19</v>
      </c>
      <c r="B10" s="4" t="s">
        <v>20</v>
      </c>
      <c r="C10" s="8">
        <f>4+27</f>
        <v>31</v>
      </c>
      <c r="D10" s="8">
        <v>13</v>
      </c>
      <c r="E10" s="8">
        <v>18</v>
      </c>
      <c r="F10" s="8">
        <v>3</v>
      </c>
      <c r="G10" s="8">
        <v>1</v>
      </c>
      <c r="H10" s="8">
        <f t="shared" si="8"/>
        <v>66</v>
      </c>
      <c r="I10" s="7"/>
      <c r="J10" s="8">
        <f t="shared" si="2"/>
        <v>31</v>
      </c>
      <c r="K10" s="8">
        <f t="shared" si="3"/>
        <v>13</v>
      </c>
      <c r="L10" s="8">
        <f t="shared" si="4"/>
        <v>18</v>
      </c>
      <c r="M10" s="8">
        <f t="shared" si="5"/>
        <v>3</v>
      </c>
      <c r="N10" s="8">
        <f t="shared" si="6"/>
        <v>1</v>
      </c>
      <c r="O10" s="8">
        <f t="shared" si="7"/>
        <v>66</v>
      </c>
    </row>
    <row r="11" spans="1:17" x14ac:dyDescent="0.25">
      <c r="A11" s="4" t="s">
        <v>21</v>
      </c>
      <c r="B11" s="5" t="s">
        <v>22</v>
      </c>
      <c r="C11" s="9">
        <f>SUM(C6:C10)</f>
        <v>161</v>
      </c>
      <c r="D11" s="9">
        <f t="shared" ref="D11:H11" si="9">SUM(D6:D10)</f>
        <v>33</v>
      </c>
      <c r="E11" s="9">
        <f t="shared" si="9"/>
        <v>135</v>
      </c>
      <c r="F11" s="9">
        <f t="shared" si="9"/>
        <v>45</v>
      </c>
      <c r="G11" s="9">
        <f t="shared" si="9"/>
        <v>10</v>
      </c>
      <c r="H11" s="9">
        <f t="shared" si="9"/>
        <v>384</v>
      </c>
      <c r="I11" s="7"/>
      <c r="J11" s="9">
        <f>SUM(J6:J10)</f>
        <v>161</v>
      </c>
      <c r="K11" s="9">
        <f t="shared" ref="K11:O11" si="10">SUM(K6:K10)</f>
        <v>33</v>
      </c>
      <c r="L11" s="9">
        <f t="shared" si="10"/>
        <v>135</v>
      </c>
      <c r="M11" s="9">
        <f t="shared" si="10"/>
        <v>45</v>
      </c>
      <c r="N11" s="9">
        <f t="shared" si="10"/>
        <v>10</v>
      </c>
      <c r="O11" s="9">
        <f t="shared" si="10"/>
        <v>384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79</v>
      </c>
      <c r="D14" s="12">
        <v>12</v>
      </c>
      <c r="E14" s="12">
        <v>96</v>
      </c>
      <c r="F14" s="12">
        <v>39</v>
      </c>
      <c r="G14" s="12">
        <v>15</v>
      </c>
      <c r="H14" s="6">
        <f t="shared" ref="H14:H18" si="11">SUM(C14:G14)</f>
        <v>241</v>
      </c>
      <c r="I14" s="7"/>
      <c r="J14" s="12">
        <f>+C14</f>
        <v>79</v>
      </c>
      <c r="K14" s="12">
        <f t="shared" ref="K14:K18" si="12">+D14</f>
        <v>12</v>
      </c>
      <c r="L14" s="12">
        <f t="shared" ref="L14:L18" si="13">+E14</f>
        <v>96</v>
      </c>
      <c r="M14" s="12">
        <f t="shared" ref="M14:M18" si="14">+F14</f>
        <v>39</v>
      </c>
      <c r="N14" s="12">
        <f t="shared" ref="N14:N18" si="15">+G14</f>
        <v>15</v>
      </c>
      <c r="O14" s="6">
        <f t="shared" ref="O14:O18" si="16">SUM(J14:N14)</f>
        <v>241</v>
      </c>
    </row>
    <row r="15" spans="1:17" x14ac:dyDescent="0.25">
      <c r="A15" s="4" t="s">
        <v>26</v>
      </c>
      <c r="B15" s="4" t="s">
        <v>27</v>
      </c>
      <c r="C15" s="12">
        <v>29</v>
      </c>
      <c r="D15" s="12">
        <v>11</v>
      </c>
      <c r="E15" s="12">
        <v>4</v>
      </c>
      <c r="F15" s="12">
        <v>1</v>
      </c>
      <c r="G15" s="12">
        <v>1</v>
      </c>
      <c r="H15" s="6">
        <f t="shared" si="11"/>
        <v>46</v>
      </c>
      <c r="I15" s="7"/>
      <c r="J15" s="12">
        <f t="shared" ref="J15:J18" si="17">+C15</f>
        <v>29</v>
      </c>
      <c r="K15" s="12">
        <f t="shared" si="12"/>
        <v>11</v>
      </c>
      <c r="L15" s="12">
        <f t="shared" si="13"/>
        <v>4</v>
      </c>
      <c r="M15" s="12">
        <f t="shared" si="14"/>
        <v>1</v>
      </c>
      <c r="N15" s="12">
        <f t="shared" si="15"/>
        <v>1</v>
      </c>
      <c r="O15" s="6">
        <f t="shared" si="16"/>
        <v>46</v>
      </c>
    </row>
    <row r="16" spans="1:17" x14ac:dyDescent="0.25">
      <c r="A16" s="4" t="s">
        <v>28</v>
      </c>
      <c r="B16" s="4" t="s">
        <v>29</v>
      </c>
      <c r="C16" s="12">
        <v>5</v>
      </c>
      <c r="D16" s="12">
        <v>0</v>
      </c>
      <c r="E16" s="12">
        <v>0</v>
      </c>
      <c r="F16" s="12">
        <v>0</v>
      </c>
      <c r="G16" s="12">
        <v>1</v>
      </c>
      <c r="H16" s="6">
        <f t="shared" si="11"/>
        <v>6</v>
      </c>
      <c r="I16" s="7"/>
      <c r="J16" s="12">
        <f t="shared" si="17"/>
        <v>5</v>
      </c>
      <c r="K16" s="12">
        <f t="shared" si="12"/>
        <v>0</v>
      </c>
      <c r="L16" s="12">
        <f t="shared" si="13"/>
        <v>0</v>
      </c>
      <c r="M16" s="12">
        <f t="shared" si="14"/>
        <v>0</v>
      </c>
      <c r="N16" s="12">
        <f t="shared" si="15"/>
        <v>1</v>
      </c>
      <c r="O16" s="6">
        <f t="shared" si="16"/>
        <v>6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5</v>
      </c>
      <c r="F17" s="12">
        <v>0</v>
      </c>
      <c r="G17" s="12">
        <v>0</v>
      </c>
      <c r="H17" s="6">
        <f t="shared" si="11"/>
        <v>5</v>
      </c>
      <c r="I17" s="7"/>
      <c r="J17" s="12">
        <f t="shared" si="17"/>
        <v>0</v>
      </c>
      <c r="K17" s="12">
        <f t="shared" si="12"/>
        <v>0</v>
      </c>
      <c r="L17" s="12">
        <f t="shared" si="13"/>
        <v>5</v>
      </c>
      <c r="M17" s="12">
        <f t="shared" si="14"/>
        <v>0</v>
      </c>
      <c r="N17" s="12">
        <f t="shared" si="15"/>
        <v>0</v>
      </c>
      <c r="O17" s="6">
        <f t="shared" si="16"/>
        <v>5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1"/>
        <v>0</v>
      </c>
      <c r="I18" s="7"/>
      <c r="J18" s="8">
        <f t="shared" si="17"/>
        <v>0</v>
      </c>
      <c r="K18" s="8">
        <f t="shared" si="12"/>
        <v>0</v>
      </c>
      <c r="L18" s="8">
        <f t="shared" si="13"/>
        <v>0</v>
      </c>
      <c r="M18" s="8">
        <f t="shared" si="14"/>
        <v>0</v>
      </c>
      <c r="N18" s="8">
        <f t="shared" si="15"/>
        <v>0</v>
      </c>
      <c r="O18" s="8">
        <f t="shared" si="16"/>
        <v>0</v>
      </c>
    </row>
    <row r="19" spans="1:15" x14ac:dyDescent="0.25">
      <c r="A19" s="4" t="s">
        <v>34</v>
      </c>
      <c r="B19" s="5" t="s">
        <v>35</v>
      </c>
      <c r="C19" s="9">
        <f t="shared" ref="C19:H19" si="18">SUM(C14:C18)</f>
        <v>113</v>
      </c>
      <c r="D19" s="9">
        <f t="shared" si="18"/>
        <v>23</v>
      </c>
      <c r="E19" s="9">
        <f t="shared" si="18"/>
        <v>105</v>
      </c>
      <c r="F19" s="9">
        <f t="shared" si="18"/>
        <v>40</v>
      </c>
      <c r="G19" s="9">
        <f t="shared" si="18"/>
        <v>17</v>
      </c>
      <c r="H19" s="9">
        <f t="shared" si="18"/>
        <v>298</v>
      </c>
      <c r="I19" s="7"/>
      <c r="J19" s="9">
        <f t="shared" ref="J19:O19" si="19">SUM(J14:J18)</f>
        <v>113</v>
      </c>
      <c r="K19" s="9">
        <f t="shared" si="19"/>
        <v>23</v>
      </c>
      <c r="L19" s="9">
        <f t="shared" si="19"/>
        <v>105</v>
      </c>
      <c r="M19" s="9">
        <f t="shared" si="19"/>
        <v>40</v>
      </c>
      <c r="N19" s="9">
        <f t="shared" si="19"/>
        <v>17</v>
      </c>
      <c r="O19" s="9">
        <f t="shared" si="19"/>
        <v>298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1</v>
      </c>
      <c r="E21" s="6">
        <v>0</v>
      </c>
      <c r="F21" s="6">
        <v>1</v>
      </c>
      <c r="G21" s="6">
        <v>1</v>
      </c>
      <c r="H21" s="6">
        <f t="shared" ref="H21:H24" si="20">SUM(C21:G21)</f>
        <v>3</v>
      </c>
      <c r="I21" s="7"/>
      <c r="J21" s="6">
        <f>+C21</f>
        <v>0</v>
      </c>
      <c r="K21" s="6">
        <f t="shared" ref="K21:K25" si="21">+D21</f>
        <v>1</v>
      </c>
      <c r="L21" s="6">
        <f t="shared" ref="L21:L25" si="22">+E21</f>
        <v>0</v>
      </c>
      <c r="M21" s="6">
        <f t="shared" ref="M21:M25" si="23">+F21</f>
        <v>1</v>
      </c>
      <c r="N21" s="6">
        <f t="shared" ref="N21:N25" si="24">+G21</f>
        <v>1</v>
      </c>
      <c r="O21" s="6">
        <f t="shared" ref="O21:O24" si="25">SUM(J21:N21)</f>
        <v>3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20"/>
        <v>0</v>
      </c>
      <c r="I22" s="7"/>
      <c r="J22" s="6">
        <f t="shared" ref="J22:J25" si="26">+C22</f>
        <v>0</v>
      </c>
      <c r="K22" s="6">
        <f t="shared" si="21"/>
        <v>0</v>
      </c>
      <c r="L22" s="6">
        <f t="shared" si="22"/>
        <v>0</v>
      </c>
      <c r="M22" s="6">
        <f t="shared" si="23"/>
        <v>0</v>
      </c>
      <c r="N22" s="6">
        <f t="shared" si="24"/>
        <v>0</v>
      </c>
      <c r="O22" s="6">
        <f t="shared" si="25"/>
        <v>0</v>
      </c>
    </row>
    <row r="23" spans="1:15" x14ac:dyDescent="0.25">
      <c r="A23" s="4" t="s">
        <v>41</v>
      </c>
      <c r="B23" s="4" t="s">
        <v>42</v>
      </c>
      <c r="C23" s="6">
        <v>10</v>
      </c>
      <c r="D23" s="6">
        <v>1</v>
      </c>
      <c r="E23" s="6">
        <v>5</v>
      </c>
      <c r="F23" s="6">
        <v>1</v>
      </c>
      <c r="G23" s="6">
        <v>0</v>
      </c>
      <c r="H23" s="6">
        <f t="shared" si="20"/>
        <v>17</v>
      </c>
      <c r="I23" s="7"/>
      <c r="J23" s="6">
        <f t="shared" si="26"/>
        <v>10</v>
      </c>
      <c r="K23" s="6">
        <f t="shared" si="21"/>
        <v>1</v>
      </c>
      <c r="L23" s="6">
        <f t="shared" si="22"/>
        <v>5</v>
      </c>
      <c r="M23" s="6">
        <f t="shared" si="23"/>
        <v>1</v>
      </c>
      <c r="N23" s="6">
        <f t="shared" si="24"/>
        <v>0</v>
      </c>
      <c r="O23" s="6">
        <f t="shared" si="25"/>
        <v>17</v>
      </c>
    </row>
    <row r="24" spans="1:15" ht="30" x14ac:dyDescent="0.25">
      <c r="A24" s="4" t="s">
        <v>43</v>
      </c>
      <c r="B24" s="4" t="s">
        <v>16</v>
      </c>
      <c r="C24" s="6">
        <v>25</v>
      </c>
      <c r="D24" s="6">
        <v>2</v>
      </c>
      <c r="E24" s="6">
        <v>16</v>
      </c>
      <c r="F24" s="6">
        <v>2</v>
      </c>
      <c r="G24" s="6">
        <v>1</v>
      </c>
      <c r="H24" s="6">
        <f t="shared" si="20"/>
        <v>46</v>
      </c>
      <c r="I24" s="7"/>
      <c r="J24" s="6">
        <f t="shared" si="26"/>
        <v>25</v>
      </c>
      <c r="K24" s="6">
        <f t="shared" si="21"/>
        <v>2</v>
      </c>
      <c r="L24" s="6">
        <f t="shared" si="22"/>
        <v>16</v>
      </c>
      <c r="M24" s="6">
        <f t="shared" si="23"/>
        <v>2</v>
      </c>
      <c r="N24" s="6">
        <f t="shared" si="24"/>
        <v>1</v>
      </c>
      <c r="O24" s="6">
        <f t="shared" si="25"/>
        <v>46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27">SUM(D21:D24)</f>
        <v>4</v>
      </c>
      <c r="E25" s="13">
        <f t="shared" si="27"/>
        <v>21</v>
      </c>
      <c r="F25" s="13">
        <f t="shared" si="27"/>
        <v>4</v>
      </c>
      <c r="G25" s="13">
        <f t="shared" si="27"/>
        <v>2</v>
      </c>
      <c r="H25" s="13">
        <f>SUM(H21:H24)</f>
        <v>66</v>
      </c>
      <c r="I25" s="7"/>
      <c r="J25" s="13">
        <f t="shared" si="26"/>
        <v>35</v>
      </c>
      <c r="K25" s="13">
        <f t="shared" si="21"/>
        <v>4</v>
      </c>
      <c r="L25" s="13">
        <f t="shared" si="22"/>
        <v>21</v>
      </c>
      <c r="M25" s="13">
        <f t="shared" si="23"/>
        <v>4</v>
      </c>
      <c r="N25" s="13">
        <f t="shared" si="24"/>
        <v>2</v>
      </c>
      <c r="O25" s="13">
        <f>SUM(O21:O24)</f>
        <v>66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28">C19+C25</f>
        <v>148</v>
      </c>
      <c r="D26" s="14">
        <f t="shared" si="28"/>
        <v>27</v>
      </c>
      <c r="E26" s="14">
        <f t="shared" si="28"/>
        <v>126</v>
      </c>
      <c r="F26" s="14">
        <f t="shared" si="28"/>
        <v>44</v>
      </c>
      <c r="G26" s="14">
        <f t="shared" si="28"/>
        <v>19</v>
      </c>
      <c r="H26" s="14">
        <f t="shared" si="28"/>
        <v>364</v>
      </c>
      <c r="J26" s="14">
        <f t="shared" ref="J26:O26" si="29">J19+J25</f>
        <v>148</v>
      </c>
      <c r="K26" s="14">
        <f t="shared" si="29"/>
        <v>27</v>
      </c>
      <c r="L26" s="14">
        <f t="shared" si="29"/>
        <v>126</v>
      </c>
      <c r="M26" s="14">
        <f t="shared" si="29"/>
        <v>44</v>
      </c>
      <c r="N26" s="14">
        <f t="shared" si="29"/>
        <v>19</v>
      </c>
      <c r="O26" s="14">
        <f t="shared" si="29"/>
        <v>364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0.91869918699186992</v>
      </c>
      <c r="D28" s="15">
        <f t="shared" ref="D28:H28" si="30">D19/(D19+D23)</f>
        <v>0.95833333333333337</v>
      </c>
      <c r="E28" s="15">
        <f t="shared" si="30"/>
        <v>0.95454545454545459</v>
      </c>
      <c r="F28" s="15">
        <f t="shared" si="30"/>
        <v>0.97560975609756095</v>
      </c>
      <c r="G28" s="15">
        <f t="shared" si="30"/>
        <v>1</v>
      </c>
      <c r="H28" s="15">
        <f t="shared" si="30"/>
        <v>0.946031746031746</v>
      </c>
      <c r="J28" s="15">
        <f t="shared" ref="J28:O28" si="31">J19/(J19+J23)</f>
        <v>0.91869918699186992</v>
      </c>
      <c r="K28" s="15">
        <f>K19/(K19+K23)</f>
        <v>0.95833333333333337</v>
      </c>
      <c r="L28" s="15">
        <f t="shared" si="31"/>
        <v>0.95454545454545459</v>
      </c>
      <c r="M28" s="15">
        <f t="shared" si="31"/>
        <v>0.97560975609756095</v>
      </c>
      <c r="N28" s="15">
        <f t="shared" si="31"/>
        <v>1</v>
      </c>
      <c r="O28" s="15">
        <f t="shared" si="31"/>
        <v>0.946031746031746</v>
      </c>
    </row>
    <row r="29" spans="1:15" x14ac:dyDescent="0.25">
      <c r="B29" s="5" t="s">
        <v>49</v>
      </c>
      <c r="C29" s="1">
        <v>16</v>
      </c>
      <c r="D29" s="1">
        <v>19</v>
      </c>
      <c r="E29" s="1">
        <v>23</v>
      </c>
      <c r="F29" s="1">
        <v>16</v>
      </c>
      <c r="G29" s="1">
        <v>33</v>
      </c>
      <c r="H29" s="1">
        <v>19</v>
      </c>
      <c r="J29" s="1">
        <f>C29</f>
        <v>16</v>
      </c>
      <c r="K29" s="1">
        <f t="shared" ref="K29:O29" si="32">D29</f>
        <v>19</v>
      </c>
      <c r="L29" s="1">
        <f t="shared" si="32"/>
        <v>23</v>
      </c>
      <c r="M29" s="1">
        <f t="shared" si="32"/>
        <v>16</v>
      </c>
      <c r="N29" s="1">
        <f t="shared" si="32"/>
        <v>33</v>
      </c>
      <c r="O29" s="1">
        <f t="shared" si="32"/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B1" workbookViewId="0">
      <selection activeCell="B31" sqref="A31:XFD31"/>
    </sheetView>
  </sheetViews>
  <sheetFormatPr defaultRowHeight="15" x14ac:dyDescent="0.25"/>
  <cols>
    <col min="1" max="1" width="5" hidden="1" customWidth="1"/>
    <col min="2" max="2" width="25.85546875" customWidth="1"/>
    <col min="3" max="8" width="6.7109375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51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14</v>
      </c>
      <c r="D6" s="6">
        <v>1</v>
      </c>
      <c r="E6" s="6">
        <v>13</v>
      </c>
      <c r="F6" s="6">
        <v>5</v>
      </c>
      <c r="G6" s="6">
        <v>1</v>
      </c>
      <c r="H6" s="6">
        <f>SUM(C6:G6)</f>
        <v>34</v>
      </c>
      <c r="I6" s="7"/>
      <c r="J6" s="6">
        <f>+C6+Jan!C6</f>
        <v>41</v>
      </c>
      <c r="K6" s="6">
        <f>+D6+Jan!D6</f>
        <v>3</v>
      </c>
      <c r="L6" s="6">
        <f>+E6+Jan!E6</f>
        <v>24</v>
      </c>
      <c r="M6" s="6">
        <f>+F6+Jan!F6</f>
        <v>11</v>
      </c>
      <c r="N6" s="6">
        <f>+G6+Jan!G6</f>
        <v>2</v>
      </c>
      <c r="O6" s="6">
        <f>SUM(J6:N6)</f>
        <v>81</v>
      </c>
    </row>
    <row r="7" spans="1:17" x14ac:dyDescent="0.25">
      <c r="A7" s="4" t="s">
        <v>13</v>
      </c>
      <c r="B7" s="4" t="s">
        <v>14</v>
      </c>
      <c r="C7" s="6">
        <v>37</v>
      </c>
      <c r="D7" s="6">
        <v>1</v>
      </c>
      <c r="E7" s="6">
        <v>45</v>
      </c>
      <c r="F7" s="6">
        <v>1</v>
      </c>
      <c r="G7" s="6">
        <v>5</v>
      </c>
      <c r="H7" s="6">
        <f t="shared" ref="H7:H10" si="0">SUM(C7:G7)</f>
        <v>89</v>
      </c>
      <c r="I7" s="7"/>
      <c r="J7" s="6">
        <f>+C7+Jan!C7</f>
        <v>65</v>
      </c>
      <c r="K7" s="6">
        <f>+D7+Jan!D7</f>
        <v>7</v>
      </c>
      <c r="L7" s="6">
        <f>+E7+Jan!E7</f>
        <v>101</v>
      </c>
      <c r="M7" s="6">
        <f>+F7+Jan!F7</f>
        <v>11</v>
      </c>
      <c r="N7" s="6">
        <f>+G7+Jan!G7</f>
        <v>12</v>
      </c>
      <c r="O7" s="6">
        <f t="shared" ref="O7:O10" si="1">SUM(J7:N7)</f>
        <v>196</v>
      </c>
    </row>
    <row r="8" spans="1:17" ht="30" x14ac:dyDescent="0.25">
      <c r="A8" s="4" t="s">
        <v>15</v>
      </c>
      <c r="B8" s="4" t="s">
        <v>16</v>
      </c>
      <c r="C8" s="6">
        <v>21</v>
      </c>
      <c r="D8" s="6">
        <v>0</v>
      </c>
      <c r="E8" s="6">
        <v>10</v>
      </c>
      <c r="F8" s="6">
        <v>0</v>
      </c>
      <c r="G8" s="6">
        <v>1</v>
      </c>
      <c r="H8" s="6">
        <f t="shared" si="0"/>
        <v>32</v>
      </c>
      <c r="I8" s="7"/>
      <c r="J8" s="6">
        <f>+C8+Jan!C8</f>
        <v>46</v>
      </c>
      <c r="K8" s="6">
        <f>+D8+Jan!D8</f>
        <v>2</v>
      </c>
      <c r="L8" s="6">
        <f>+E8+Jan!E8</f>
        <v>26</v>
      </c>
      <c r="M8" s="6">
        <f>+F8+Jan!F8</f>
        <v>2</v>
      </c>
      <c r="N8" s="6">
        <f>+G8+Jan!G8</f>
        <v>2</v>
      </c>
      <c r="O8" s="6">
        <f t="shared" si="1"/>
        <v>78</v>
      </c>
    </row>
    <row r="9" spans="1:17" x14ac:dyDescent="0.25">
      <c r="A9" s="4" t="s">
        <v>17</v>
      </c>
      <c r="B9" s="4" t="s">
        <v>18</v>
      </c>
      <c r="C9" s="6">
        <v>59</v>
      </c>
      <c r="D9" s="6">
        <v>12</v>
      </c>
      <c r="E9" s="6">
        <v>46</v>
      </c>
      <c r="F9" s="6">
        <v>3</v>
      </c>
      <c r="G9" s="6">
        <v>13</v>
      </c>
      <c r="H9" s="6">
        <f t="shared" si="0"/>
        <v>133</v>
      </c>
      <c r="I9" s="7"/>
      <c r="J9" s="6">
        <f>+C9+Jan!C9</f>
        <v>109</v>
      </c>
      <c r="K9" s="6">
        <f>+D9+Jan!D9</f>
        <v>22</v>
      </c>
      <c r="L9" s="6">
        <f>+E9+Jan!E9</f>
        <v>80</v>
      </c>
      <c r="M9" s="6">
        <f>+F9+Jan!F9</f>
        <v>27</v>
      </c>
      <c r="N9" s="6">
        <f>+G9+Jan!G9</f>
        <v>13</v>
      </c>
      <c r="O9" s="6">
        <f t="shared" si="1"/>
        <v>251</v>
      </c>
    </row>
    <row r="10" spans="1:17" x14ac:dyDescent="0.25">
      <c r="A10" s="4" t="s">
        <v>19</v>
      </c>
      <c r="B10" s="4" t="s">
        <v>20</v>
      </c>
      <c r="C10" s="8">
        <v>27</v>
      </c>
      <c r="D10" s="8">
        <v>0</v>
      </c>
      <c r="E10" s="8">
        <v>4</v>
      </c>
      <c r="F10" s="8">
        <v>1</v>
      </c>
      <c r="G10" s="8">
        <v>0</v>
      </c>
      <c r="H10" s="8">
        <f t="shared" si="0"/>
        <v>32</v>
      </c>
      <c r="I10" s="7"/>
      <c r="J10" s="8">
        <f>+C10+Jan!C10</f>
        <v>58</v>
      </c>
      <c r="K10" s="8">
        <f>+D10+Jan!D10</f>
        <v>13</v>
      </c>
      <c r="L10" s="8">
        <f>+E10+Jan!E10</f>
        <v>22</v>
      </c>
      <c r="M10" s="8">
        <f>+F10+Jan!F10</f>
        <v>4</v>
      </c>
      <c r="N10" s="8">
        <f>+G10+Jan!G10</f>
        <v>1</v>
      </c>
      <c r="O10" s="8">
        <f t="shared" si="1"/>
        <v>98</v>
      </c>
    </row>
    <row r="11" spans="1:17" x14ac:dyDescent="0.25">
      <c r="A11" s="4" t="s">
        <v>21</v>
      </c>
      <c r="B11" s="5" t="s">
        <v>22</v>
      </c>
      <c r="C11" s="9">
        <f>SUM(C6:C10)</f>
        <v>158</v>
      </c>
      <c r="D11" s="9">
        <f t="shared" ref="D11:H11" si="2">SUM(D6:D10)</f>
        <v>14</v>
      </c>
      <c r="E11" s="9">
        <f t="shared" si="2"/>
        <v>118</v>
      </c>
      <c r="F11" s="9">
        <f t="shared" si="2"/>
        <v>10</v>
      </c>
      <c r="G11" s="9">
        <f t="shared" si="2"/>
        <v>20</v>
      </c>
      <c r="H11" s="9">
        <f t="shared" si="2"/>
        <v>320</v>
      </c>
      <c r="I11" s="7"/>
      <c r="J11" s="9">
        <f>SUM(J6:J10)</f>
        <v>319</v>
      </c>
      <c r="K11" s="9">
        <f t="shared" ref="K11:O11" si="3">SUM(K6:K10)</f>
        <v>47</v>
      </c>
      <c r="L11" s="9">
        <f t="shared" si="3"/>
        <v>253</v>
      </c>
      <c r="M11" s="9">
        <f t="shared" si="3"/>
        <v>55</v>
      </c>
      <c r="N11" s="9">
        <f t="shared" si="3"/>
        <v>30</v>
      </c>
      <c r="O11" s="9">
        <f t="shared" si="3"/>
        <v>704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92</v>
      </c>
      <c r="D14" s="12">
        <v>17</v>
      </c>
      <c r="E14" s="12">
        <v>106</v>
      </c>
      <c r="F14" s="12">
        <v>22</v>
      </c>
      <c r="G14" s="12">
        <v>16</v>
      </c>
      <c r="H14" s="6">
        <f t="shared" ref="H14:H18" si="4">SUM(C14:G14)</f>
        <v>253</v>
      </c>
      <c r="I14" s="7"/>
      <c r="J14" s="12">
        <f>+C14+Jan!C14</f>
        <v>171</v>
      </c>
      <c r="K14" s="12">
        <f>+D14+Jan!D14</f>
        <v>29</v>
      </c>
      <c r="L14" s="12">
        <f>+E14+Jan!E14</f>
        <v>202</v>
      </c>
      <c r="M14" s="12">
        <f>+F14+Jan!F14</f>
        <v>61</v>
      </c>
      <c r="N14" s="12">
        <f>+G14+Jan!G14</f>
        <v>31</v>
      </c>
      <c r="O14" s="6">
        <f t="shared" ref="O14:O18" si="5">SUM(J14:N14)</f>
        <v>494</v>
      </c>
    </row>
    <row r="15" spans="1:17" x14ac:dyDescent="0.25">
      <c r="A15" s="4" t="s">
        <v>26</v>
      </c>
      <c r="B15" s="4" t="s">
        <v>27</v>
      </c>
      <c r="C15" s="12">
        <v>13</v>
      </c>
      <c r="D15" s="12">
        <v>1</v>
      </c>
      <c r="E15" s="12">
        <v>1</v>
      </c>
      <c r="F15" s="12">
        <v>0</v>
      </c>
      <c r="G15" s="12">
        <v>0</v>
      </c>
      <c r="H15" s="6">
        <f t="shared" si="4"/>
        <v>15</v>
      </c>
      <c r="I15" s="7"/>
      <c r="J15" s="12">
        <f>+C15+Jan!C15</f>
        <v>42</v>
      </c>
      <c r="K15" s="12">
        <f>+D15+Jan!D15</f>
        <v>12</v>
      </c>
      <c r="L15" s="12">
        <f>+E15+Jan!E15</f>
        <v>5</v>
      </c>
      <c r="M15" s="12">
        <f>+F15+Jan!F15</f>
        <v>1</v>
      </c>
      <c r="N15" s="12">
        <f>+G15+Jan!G15</f>
        <v>1</v>
      </c>
      <c r="O15" s="6">
        <f t="shared" si="5"/>
        <v>61</v>
      </c>
    </row>
    <row r="16" spans="1:17" x14ac:dyDescent="0.25">
      <c r="A16" s="4" t="s">
        <v>28</v>
      </c>
      <c r="B16" s="4" t="s">
        <v>29</v>
      </c>
      <c r="C16" s="12">
        <v>3</v>
      </c>
      <c r="D16" s="12">
        <v>0</v>
      </c>
      <c r="E16" s="12">
        <v>0</v>
      </c>
      <c r="F16" s="12">
        <v>0</v>
      </c>
      <c r="G16" s="12">
        <v>0</v>
      </c>
      <c r="H16" s="6">
        <f t="shared" si="4"/>
        <v>3</v>
      </c>
      <c r="I16" s="7"/>
      <c r="J16" s="12">
        <f>+C16+Jan!C16</f>
        <v>8</v>
      </c>
      <c r="K16" s="12">
        <f>+D16+Jan!D16</f>
        <v>0</v>
      </c>
      <c r="L16" s="12">
        <f>+E16+Jan!E16</f>
        <v>0</v>
      </c>
      <c r="M16" s="12">
        <f>+F16+Jan!F16</f>
        <v>0</v>
      </c>
      <c r="N16" s="12">
        <f>+G16+Jan!G16</f>
        <v>1</v>
      </c>
      <c r="O16" s="6">
        <f t="shared" si="5"/>
        <v>9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7</v>
      </c>
      <c r="F17" s="12">
        <v>1</v>
      </c>
      <c r="G17" s="12">
        <v>0</v>
      </c>
      <c r="H17" s="6">
        <f t="shared" si="4"/>
        <v>8</v>
      </c>
      <c r="I17" s="7"/>
      <c r="J17" s="12">
        <f>+C17+Jan!C17</f>
        <v>0</v>
      </c>
      <c r="K17" s="12">
        <f>+D17+Jan!D17</f>
        <v>0</v>
      </c>
      <c r="L17" s="12">
        <f>+E17+Jan!E17</f>
        <v>12</v>
      </c>
      <c r="M17" s="12">
        <f>+F17+Jan!F17</f>
        <v>1</v>
      </c>
      <c r="N17" s="12">
        <f>+G17+Jan!G17</f>
        <v>0</v>
      </c>
      <c r="O17" s="6">
        <f t="shared" si="5"/>
        <v>13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+C18+Jan!C18</f>
        <v>0</v>
      </c>
      <c r="K18" s="8">
        <f>+D18+Jan!D18</f>
        <v>0</v>
      </c>
      <c r="L18" s="8">
        <f>+E18+Jan!E18</f>
        <v>0</v>
      </c>
      <c r="M18" s="8">
        <f>+F18+Jan!F18</f>
        <v>0</v>
      </c>
      <c r="N18" s="8">
        <f>+G18+Jan!G18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108</v>
      </c>
      <c r="D19" s="9">
        <f t="shared" si="6"/>
        <v>18</v>
      </c>
      <c r="E19" s="9">
        <f t="shared" si="6"/>
        <v>114</v>
      </c>
      <c r="F19" s="9">
        <f t="shared" si="6"/>
        <v>23</v>
      </c>
      <c r="G19" s="9">
        <f t="shared" si="6"/>
        <v>16</v>
      </c>
      <c r="H19" s="9">
        <f t="shared" si="6"/>
        <v>279</v>
      </c>
      <c r="I19" s="7"/>
      <c r="J19" s="9">
        <f t="shared" ref="J19:O19" si="7">SUM(J14:J18)</f>
        <v>221</v>
      </c>
      <c r="K19" s="9">
        <f t="shared" si="7"/>
        <v>41</v>
      </c>
      <c r="L19" s="9">
        <f t="shared" si="7"/>
        <v>219</v>
      </c>
      <c r="M19" s="9">
        <f t="shared" si="7"/>
        <v>63</v>
      </c>
      <c r="N19" s="9">
        <f t="shared" si="7"/>
        <v>33</v>
      </c>
      <c r="O19" s="9">
        <f t="shared" si="7"/>
        <v>577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ref="H21:H24" si="8">SUM(C21:G21)</f>
        <v>0</v>
      </c>
      <c r="I21" s="7"/>
      <c r="J21" s="6">
        <f>+C21+Jan!C21</f>
        <v>0</v>
      </c>
      <c r="K21" s="6">
        <f>+D21+Jan!D21</f>
        <v>1</v>
      </c>
      <c r="L21" s="6">
        <f>+E21+Jan!E21</f>
        <v>0</v>
      </c>
      <c r="M21" s="6">
        <f>+F21+Jan!F21</f>
        <v>1</v>
      </c>
      <c r="N21" s="6">
        <f>+G21+Jan!G21</f>
        <v>1</v>
      </c>
      <c r="O21" s="6">
        <f t="shared" ref="O21:O24" si="9">SUM(J21:N21)</f>
        <v>3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+C22+Jan!C22</f>
        <v>0</v>
      </c>
      <c r="K22" s="6">
        <f>+D22+Jan!D22</f>
        <v>0</v>
      </c>
      <c r="L22" s="6">
        <f>+E22+Jan!E22</f>
        <v>0</v>
      </c>
      <c r="M22" s="6">
        <f>+F22+Jan!F22</f>
        <v>0</v>
      </c>
      <c r="N22" s="6">
        <f>+G22+Jan!G22</f>
        <v>0</v>
      </c>
      <c r="O22" s="6">
        <f t="shared" si="9"/>
        <v>0</v>
      </c>
    </row>
    <row r="23" spans="1:15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5</v>
      </c>
      <c r="F23" s="6">
        <v>0</v>
      </c>
      <c r="G23" s="6">
        <v>0</v>
      </c>
      <c r="H23" s="6">
        <f t="shared" si="8"/>
        <v>19</v>
      </c>
      <c r="I23" s="7"/>
      <c r="J23" s="6">
        <f>+C23+Jan!C23</f>
        <v>24</v>
      </c>
      <c r="K23" s="6">
        <f>+D23+Jan!D23</f>
        <v>1</v>
      </c>
      <c r="L23" s="6">
        <f>+E23+Jan!E23</f>
        <v>10</v>
      </c>
      <c r="M23" s="6">
        <f>+F23+Jan!F23</f>
        <v>1</v>
      </c>
      <c r="N23" s="6">
        <f>+G23+Jan!G23</f>
        <v>0</v>
      </c>
      <c r="O23" s="6">
        <f t="shared" si="9"/>
        <v>36</v>
      </c>
    </row>
    <row r="24" spans="1:15" ht="30" x14ac:dyDescent="0.25">
      <c r="A24" s="4" t="s">
        <v>43</v>
      </c>
      <c r="B24" s="4" t="s">
        <v>16</v>
      </c>
      <c r="C24" s="6">
        <v>21</v>
      </c>
      <c r="D24" s="6">
        <v>0</v>
      </c>
      <c r="E24" s="6">
        <v>10</v>
      </c>
      <c r="F24" s="6">
        <v>0</v>
      </c>
      <c r="G24" s="6">
        <v>1</v>
      </c>
      <c r="H24" s="6">
        <f t="shared" si="8"/>
        <v>32</v>
      </c>
      <c r="I24" s="7"/>
      <c r="J24" s="6">
        <f>+C24+Jan!C24</f>
        <v>46</v>
      </c>
      <c r="K24" s="6">
        <f>+D24+Jan!D24</f>
        <v>2</v>
      </c>
      <c r="L24" s="6">
        <f>+E24+Jan!E24</f>
        <v>26</v>
      </c>
      <c r="M24" s="6">
        <f>+F24+Jan!F24</f>
        <v>2</v>
      </c>
      <c r="N24" s="6">
        <f>+G24+Jan!G24</f>
        <v>2</v>
      </c>
      <c r="O24" s="6">
        <f t="shared" si="9"/>
        <v>78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10">SUM(D21:D24)</f>
        <v>0</v>
      </c>
      <c r="E25" s="13">
        <f t="shared" si="10"/>
        <v>15</v>
      </c>
      <c r="F25" s="13">
        <f t="shared" si="10"/>
        <v>0</v>
      </c>
      <c r="G25" s="13">
        <f t="shared" si="10"/>
        <v>1</v>
      </c>
      <c r="H25" s="13">
        <f>SUM(H21:H24)</f>
        <v>51</v>
      </c>
      <c r="I25" s="7"/>
      <c r="J25" s="13">
        <f>+C25+Jan!C25</f>
        <v>70</v>
      </c>
      <c r="K25" s="13">
        <f>+D25+Jan!D25</f>
        <v>4</v>
      </c>
      <c r="L25" s="13">
        <f>+E25+Jan!E25</f>
        <v>36</v>
      </c>
      <c r="M25" s="13">
        <f>+F25+Jan!F25</f>
        <v>4</v>
      </c>
      <c r="N25" s="13">
        <f>+G25+Jan!G25</f>
        <v>3</v>
      </c>
      <c r="O25" s="13">
        <f>SUM(O21:O24)</f>
        <v>117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1">C19+C25</f>
        <v>143</v>
      </c>
      <c r="D26" s="14">
        <f t="shared" si="11"/>
        <v>18</v>
      </c>
      <c r="E26" s="14">
        <f t="shared" si="11"/>
        <v>129</v>
      </c>
      <c r="F26" s="14">
        <f t="shared" si="11"/>
        <v>23</v>
      </c>
      <c r="G26" s="14">
        <f t="shared" si="11"/>
        <v>17</v>
      </c>
      <c r="H26" s="14">
        <f t="shared" si="11"/>
        <v>330</v>
      </c>
      <c r="J26" s="14">
        <f t="shared" ref="J26:O26" si="12">J19+J25</f>
        <v>291</v>
      </c>
      <c r="K26" s="14">
        <f t="shared" si="12"/>
        <v>45</v>
      </c>
      <c r="L26" s="14">
        <f t="shared" si="12"/>
        <v>255</v>
      </c>
      <c r="M26" s="14">
        <f t="shared" si="12"/>
        <v>67</v>
      </c>
      <c r="N26" s="14">
        <f t="shared" si="12"/>
        <v>36</v>
      </c>
      <c r="O26" s="14">
        <f t="shared" si="12"/>
        <v>694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0.88524590163934425</v>
      </c>
      <c r="D28" s="15">
        <f t="shared" ref="D28:H28" si="13">D19/(D19+D23)</f>
        <v>1</v>
      </c>
      <c r="E28" s="15">
        <f t="shared" si="13"/>
        <v>0.95798319327731096</v>
      </c>
      <c r="F28" s="15">
        <f t="shared" si="13"/>
        <v>1</v>
      </c>
      <c r="G28" s="15">
        <f t="shared" si="13"/>
        <v>1</v>
      </c>
      <c r="H28" s="15">
        <f t="shared" si="13"/>
        <v>0.93624161073825507</v>
      </c>
      <c r="J28" s="15">
        <f t="shared" ref="J28:O28" si="14">J19/(J19+J23)</f>
        <v>0.90204081632653066</v>
      </c>
      <c r="K28" s="15">
        <f>K19/(K19+K23)</f>
        <v>0.97619047619047616</v>
      </c>
      <c r="L28" s="15">
        <f t="shared" si="14"/>
        <v>0.95633187772925765</v>
      </c>
      <c r="M28" s="15">
        <f t="shared" si="14"/>
        <v>0.984375</v>
      </c>
      <c r="N28" s="15">
        <f t="shared" si="14"/>
        <v>1</v>
      </c>
      <c r="O28" s="15">
        <f t="shared" si="14"/>
        <v>0.94127243066884181</v>
      </c>
    </row>
    <row r="29" spans="1:15" x14ac:dyDescent="0.25">
      <c r="B29" s="5" t="s">
        <v>49</v>
      </c>
      <c r="C29" s="1">
        <v>19</v>
      </c>
      <c r="D29" s="1">
        <v>8</v>
      </c>
      <c r="E29" s="1">
        <v>28</v>
      </c>
      <c r="F29" s="1">
        <v>25</v>
      </c>
      <c r="G29" s="1">
        <v>40</v>
      </c>
      <c r="H29" s="1">
        <v>24</v>
      </c>
      <c r="J29" s="1">
        <v>17</v>
      </c>
      <c r="K29" s="1">
        <v>15</v>
      </c>
      <c r="L29" s="1">
        <v>25</v>
      </c>
      <c r="M29" s="1">
        <v>22</v>
      </c>
      <c r="N29" s="1">
        <v>36</v>
      </c>
      <c r="O29" s="1">
        <v>22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B1" workbookViewId="0">
      <selection activeCell="K23" sqref="K23"/>
    </sheetView>
  </sheetViews>
  <sheetFormatPr defaultRowHeight="15" x14ac:dyDescent="0.25"/>
  <cols>
    <col min="1" max="1" width="5" hidden="1" customWidth="1"/>
    <col min="2" max="2" width="25.8554687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52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18</v>
      </c>
      <c r="D6" s="6">
        <v>6</v>
      </c>
      <c r="E6" s="6">
        <v>17</v>
      </c>
      <c r="F6" s="6">
        <v>4</v>
      </c>
      <c r="G6" s="6">
        <v>2</v>
      </c>
      <c r="H6" s="6">
        <f>SUM(C6:G6)</f>
        <v>47</v>
      </c>
      <c r="I6" s="7"/>
      <c r="J6" s="6">
        <f>+C6+Feb!J6</f>
        <v>59</v>
      </c>
      <c r="K6" s="6">
        <f>+D6+Feb!K6</f>
        <v>9</v>
      </c>
      <c r="L6" s="6">
        <f>+E6+Feb!L6</f>
        <v>41</v>
      </c>
      <c r="M6" s="6">
        <f>+F6+Feb!M6</f>
        <v>15</v>
      </c>
      <c r="N6" s="6">
        <f>+G6+Feb!N6</f>
        <v>4</v>
      </c>
      <c r="O6" s="6">
        <f>SUM(J6:N6)</f>
        <v>128</v>
      </c>
    </row>
    <row r="7" spans="1:17" x14ac:dyDescent="0.25">
      <c r="A7" s="4" t="s">
        <v>13</v>
      </c>
      <c r="B7" s="4" t="s">
        <v>14</v>
      </c>
      <c r="C7" s="6">
        <v>31</v>
      </c>
      <c r="D7" s="6">
        <v>1</v>
      </c>
      <c r="E7" s="6">
        <v>44</v>
      </c>
      <c r="F7" s="6">
        <v>5</v>
      </c>
      <c r="G7" s="6">
        <v>7</v>
      </c>
      <c r="H7" s="6">
        <f t="shared" ref="H7:H10" si="0">SUM(C7:G7)</f>
        <v>88</v>
      </c>
      <c r="I7" s="7"/>
      <c r="J7" s="6">
        <f>+C7+Feb!J7</f>
        <v>96</v>
      </c>
      <c r="K7" s="6">
        <f>+D7+Feb!K7</f>
        <v>8</v>
      </c>
      <c r="L7" s="6">
        <f>+E7+Feb!L7</f>
        <v>145</v>
      </c>
      <c r="M7" s="6">
        <f>+F7+Feb!M7</f>
        <v>16</v>
      </c>
      <c r="N7" s="6">
        <f>+G7+Feb!N7</f>
        <v>19</v>
      </c>
      <c r="O7" s="6">
        <f t="shared" ref="O7:O10" si="1">SUM(J7:N7)</f>
        <v>284</v>
      </c>
    </row>
    <row r="8" spans="1:17" ht="30" x14ac:dyDescent="0.25">
      <c r="A8" s="4" t="s">
        <v>15</v>
      </c>
      <c r="B8" s="4" t="s">
        <v>16</v>
      </c>
      <c r="C8" s="6">
        <v>24</v>
      </c>
      <c r="D8" s="6">
        <v>0</v>
      </c>
      <c r="E8" s="6">
        <v>13</v>
      </c>
      <c r="F8" s="6">
        <v>1</v>
      </c>
      <c r="G8" s="6">
        <v>2</v>
      </c>
      <c r="H8" s="6">
        <f t="shared" si="0"/>
        <v>40</v>
      </c>
      <c r="I8" s="7"/>
      <c r="J8" s="6">
        <f>+C8+Feb!J8</f>
        <v>70</v>
      </c>
      <c r="K8" s="6">
        <f>+D8+Feb!K8</f>
        <v>2</v>
      </c>
      <c r="L8" s="6">
        <f>+E8+Feb!L8</f>
        <v>39</v>
      </c>
      <c r="M8" s="6">
        <f>+F8+Feb!M8</f>
        <v>3</v>
      </c>
      <c r="N8" s="6">
        <f>+G8+Feb!N8</f>
        <v>4</v>
      </c>
      <c r="O8" s="6">
        <f t="shared" si="1"/>
        <v>118</v>
      </c>
    </row>
    <row r="9" spans="1:17" x14ac:dyDescent="0.25">
      <c r="A9" s="4" t="s">
        <v>17</v>
      </c>
      <c r="B9" s="4" t="s">
        <v>18</v>
      </c>
      <c r="C9" s="6">
        <v>64</v>
      </c>
      <c r="D9" s="6">
        <v>30</v>
      </c>
      <c r="E9" s="6">
        <v>58</v>
      </c>
      <c r="F9" s="6">
        <v>21</v>
      </c>
      <c r="G9" s="6">
        <v>2</v>
      </c>
      <c r="H9" s="6">
        <f t="shared" si="0"/>
        <v>175</v>
      </c>
      <c r="I9" s="7"/>
      <c r="J9" s="6">
        <f>+C9+Feb!J9</f>
        <v>173</v>
      </c>
      <c r="K9" s="6">
        <f>+D9+Feb!K9</f>
        <v>52</v>
      </c>
      <c r="L9" s="6">
        <f>+E9+Feb!L9</f>
        <v>138</v>
      </c>
      <c r="M9" s="6">
        <f>+F9+Feb!M9</f>
        <v>48</v>
      </c>
      <c r="N9" s="6">
        <f>+G9+Feb!N9</f>
        <v>15</v>
      </c>
      <c r="O9" s="6">
        <f t="shared" si="1"/>
        <v>426</v>
      </c>
    </row>
    <row r="10" spans="1:17" x14ac:dyDescent="0.25">
      <c r="A10" s="4" t="s">
        <v>19</v>
      </c>
      <c r="B10" s="4" t="s">
        <v>20</v>
      </c>
      <c r="C10" s="8">
        <v>55</v>
      </c>
      <c r="D10" s="8">
        <v>0</v>
      </c>
      <c r="E10" s="8">
        <v>5</v>
      </c>
      <c r="F10" s="8">
        <v>6</v>
      </c>
      <c r="G10" s="8">
        <v>1</v>
      </c>
      <c r="H10" s="8">
        <f t="shared" si="0"/>
        <v>67</v>
      </c>
      <c r="I10" s="7"/>
      <c r="J10" s="8">
        <f>+C10+Feb!J10</f>
        <v>113</v>
      </c>
      <c r="K10" s="8">
        <f>+D10+Feb!K10</f>
        <v>13</v>
      </c>
      <c r="L10" s="8">
        <f>+E10+Feb!L10</f>
        <v>27</v>
      </c>
      <c r="M10" s="8">
        <f>+F10+Feb!M10</f>
        <v>10</v>
      </c>
      <c r="N10" s="8">
        <f>+G10+Feb!N10</f>
        <v>2</v>
      </c>
      <c r="O10" s="8">
        <f t="shared" si="1"/>
        <v>165</v>
      </c>
    </row>
    <row r="11" spans="1:17" x14ac:dyDescent="0.25">
      <c r="A11" s="4" t="s">
        <v>21</v>
      </c>
      <c r="B11" s="5" t="s">
        <v>22</v>
      </c>
      <c r="C11" s="9">
        <f>SUM(C6:C10)</f>
        <v>192</v>
      </c>
      <c r="D11" s="9">
        <f t="shared" ref="D11:H11" si="2">SUM(D6:D10)</f>
        <v>37</v>
      </c>
      <c r="E11" s="9">
        <f t="shared" si="2"/>
        <v>137</v>
      </c>
      <c r="F11" s="9">
        <f t="shared" si="2"/>
        <v>37</v>
      </c>
      <c r="G11" s="9">
        <f t="shared" si="2"/>
        <v>14</v>
      </c>
      <c r="H11" s="9">
        <f t="shared" si="2"/>
        <v>417</v>
      </c>
      <c r="I11" s="7"/>
      <c r="J11" s="9">
        <f>SUM(J6:J10)</f>
        <v>511</v>
      </c>
      <c r="K11" s="9">
        <f t="shared" ref="K11:O11" si="3">SUM(K6:K10)</f>
        <v>84</v>
      </c>
      <c r="L11" s="9">
        <f t="shared" si="3"/>
        <v>390</v>
      </c>
      <c r="M11" s="9">
        <f t="shared" si="3"/>
        <v>92</v>
      </c>
      <c r="N11" s="9">
        <f t="shared" si="3"/>
        <v>44</v>
      </c>
      <c r="O11" s="9">
        <f t="shared" si="3"/>
        <v>1121</v>
      </c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110</v>
      </c>
      <c r="D14" s="12">
        <v>33</v>
      </c>
      <c r="E14" s="12">
        <v>81</v>
      </c>
      <c r="F14" s="12">
        <v>17</v>
      </c>
      <c r="G14" s="12">
        <v>8</v>
      </c>
      <c r="H14" s="6">
        <f t="shared" ref="H14:H18" si="4">SUM(C14:G14)</f>
        <v>249</v>
      </c>
      <c r="I14" s="7"/>
      <c r="J14" s="12">
        <f>+C14+Feb!J14</f>
        <v>281</v>
      </c>
      <c r="K14" s="12">
        <f>+D14+Feb!K14</f>
        <v>62</v>
      </c>
      <c r="L14" s="12">
        <f>+E14+Feb!L14</f>
        <v>283</v>
      </c>
      <c r="M14" s="12">
        <f>+F14+Feb!M14</f>
        <v>78</v>
      </c>
      <c r="N14" s="12">
        <f>+G14+Feb!N14</f>
        <v>39</v>
      </c>
      <c r="O14" s="6">
        <f t="shared" ref="O14:O18" si="5">SUM(J14:N14)</f>
        <v>743</v>
      </c>
    </row>
    <row r="15" spans="1:17" x14ac:dyDescent="0.25">
      <c r="A15" s="4" t="s">
        <v>26</v>
      </c>
      <c r="B15" s="4" t="s">
        <v>27</v>
      </c>
      <c r="C15" s="12">
        <v>36</v>
      </c>
      <c r="D15" s="12">
        <v>0</v>
      </c>
      <c r="E15" s="12">
        <v>3</v>
      </c>
      <c r="F15" s="12">
        <v>0</v>
      </c>
      <c r="G15" s="12">
        <v>0</v>
      </c>
      <c r="H15" s="6">
        <f t="shared" si="4"/>
        <v>39</v>
      </c>
      <c r="I15" s="7"/>
      <c r="J15" s="12">
        <f>+C15+Feb!J15</f>
        <v>78</v>
      </c>
      <c r="K15" s="12">
        <f>+D15+Feb!K15</f>
        <v>12</v>
      </c>
      <c r="L15" s="12">
        <f>+E15+Feb!L15</f>
        <v>8</v>
      </c>
      <c r="M15" s="12">
        <f>+F15+Feb!M15</f>
        <v>1</v>
      </c>
      <c r="N15" s="12">
        <f>+G15+Feb!N15</f>
        <v>1</v>
      </c>
      <c r="O15" s="6">
        <f t="shared" si="5"/>
        <v>100</v>
      </c>
    </row>
    <row r="16" spans="1:17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0</v>
      </c>
      <c r="F16" s="12">
        <v>0</v>
      </c>
      <c r="G16" s="12">
        <v>0</v>
      </c>
      <c r="H16" s="6">
        <f t="shared" si="4"/>
        <v>4</v>
      </c>
      <c r="I16" s="7"/>
      <c r="J16" s="12">
        <f>+C16+Feb!J16</f>
        <v>12</v>
      </c>
      <c r="K16" s="12">
        <f>+D16+Feb!K16</f>
        <v>0</v>
      </c>
      <c r="L16" s="12">
        <f>+E16+Feb!L16</f>
        <v>0</v>
      </c>
      <c r="M16" s="12">
        <f>+F16+Feb!M16</f>
        <v>0</v>
      </c>
      <c r="N16" s="12">
        <f>+G16+Feb!N16</f>
        <v>1</v>
      </c>
      <c r="O16" s="6">
        <f t="shared" si="5"/>
        <v>13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4"/>
        <v>2</v>
      </c>
      <c r="I17" s="7"/>
      <c r="J17" s="12">
        <f>+C17+Feb!J17</f>
        <v>0</v>
      </c>
      <c r="K17" s="12">
        <f>+D17+Feb!K17</f>
        <v>0</v>
      </c>
      <c r="L17" s="12">
        <f>+E17+Feb!L17</f>
        <v>14</v>
      </c>
      <c r="M17" s="12">
        <f>+F17+Feb!M17</f>
        <v>1</v>
      </c>
      <c r="N17" s="12">
        <f>+G17+Feb!N17</f>
        <v>0</v>
      </c>
      <c r="O17" s="6">
        <f t="shared" si="5"/>
        <v>15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+C18+Feb!J18</f>
        <v>0</v>
      </c>
      <c r="K18" s="8">
        <f>+D18+Feb!K18</f>
        <v>0</v>
      </c>
      <c r="L18" s="8">
        <f>+E18+Feb!L18</f>
        <v>0</v>
      </c>
      <c r="M18" s="8">
        <f>+F18+Feb!M18</f>
        <v>0</v>
      </c>
      <c r="N18" s="8">
        <f>+G18+Feb!N18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150</v>
      </c>
      <c r="D19" s="9">
        <f t="shared" si="6"/>
        <v>33</v>
      </c>
      <c r="E19" s="9">
        <f t="shared" si="6"/>
        <v>86</v>
      </c>
      <c r="F19" s="9">
        <f t="shared" si="6"/>
        <v>17</v>
      </c>
      <c r="G19" s="9">
        <f t="shared" si="6"/>
        <v>8</v>
      </c>
      <c r="H19" s="9">
        <f t="shared" si="6"/>
        <v>294</v>
      </c>
      <c r="I19" s="7"/>
      <c r="J19" s="9">
        <f t="shared" ref="J19:O19" si="7">SUM(J14:J18)</f>
        <v>371</v>
      </c>
      <c r="K19" s="9">
        <f t="shared" si="7"/>
        <v>74</v>
      </c>
      <c r="L19" s="9">
        <f t="shared" si="7"/>
        <v>305</v>
      </c>
      <c r="M19" s="9">
        <f t="shared" si="7"/>
        <v>80</v>
      </c>
      <c r="N19" s="9">
        <f t="shared" si="7"/>
        <v>41</v>
      </c>
      <c r="O19" s="9">
        <f t="shared" si="7"/>
        <v>871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f t="shared" ref="H21:H24" si="8">SUM(C21:G21)</f>
        <v>1</v>
      </c>
      <c r="I21" s="7"/>
      <c r="J21" s="6">
        <f>+C21+Feb!J21</f>
        <v>0</v>
      </c>
      <c r="K21" s="6">
        <f>+D21+Feb!K21</f>
        <v>1</v>
      </c>
      <c r="L21" s="6">
        <f>+E21+Feb!L21</f>
        <v>1</v>
      </c>
      <c r="M21" s="6">
        <f>+F21+Feb!M21</f>
        <v>1</v>
      </c>
      <c r="N21" s="6">
        <f>+G21+Feb!N21</f>
        <v>1</v>
      </c>
      <c r="O21" s="6">
        <f t="shared" ref="O21:O24" si="9">SUM(J21:N21)</f>
        <v>4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f t="shared" si="8"/>
        <v>1</v>
      </c>
      <c r="I22" s="7"/>
      <c r="J22" s="6">
        <f>+C22+Feb!J22</f>
        <v>0</v>
      </c>
      <c r="K22" s="6">
        <f>+D22+Feb!K22</f>
        <v>0</v>
      </c>
      <c r="L22" s="6">
        <f>+E22+Feb!L22</f>
        <v>0</v>
      </c>
      <c r="M22" s="6">
        <f>+F22+Feb!M22</f>
        <v>0</v>
      </c>
      <c r="N22" s="6">
        <f>+G22+Feb!N22</f>
        <v>1</v>
      </c>
      <c r="O22" s="6">
        <f t="shared" si="9"/>
        <v>1</v>
      </c>
    </row>
    <row r="23" spans="1:15" x14ac:dyDescent="0.25">
      <c r="A23" s="4" t="s">
        <v>41</v>
      </c>
      <c r="B23" s="4" t="s">
        <v>42</v>
      </c>
      <c r="C23" s="6">
        <v>18</v>
      </c>
      <c r="D23" s="6">
        <v>1</v>
      </c>
      <c r="E23" s="6">
        <v>8</v>
      </c>
      <c r="F23" s="6">
        <v>1</v>
      </c>
      <c r="G23" s="6">
        <v>0</v>
      </c>
      <c r="H23" s="6">
        <f t="shared" si="8"/>
        <v>28</v>
      </c>
      <c r="I23" s="7"/>
      <c r="J23" s="6">
        <f>+C23+Feb!J23</f>
        <v>42</v>
      </c>
      <c r="K23" s="6">
        <f>+D23+Feb!K23</f>
        <v>2</v>
      </c>
      <c r="L23" s="6">
        <f>+E23+Feb!L23</f>
        <v>18</v>
      </c>
      <c r="M23" s="6">
        <f>+F23+Feb!M23</f>
        <v>2</v>
      </c>
      <c r="N23" s="6">
        <f>+G23+Feb!N23</f>
        <v>0</v>
      </c>
      <c r="O23" s="6">
        <f t="shared" si="9"/>
        <v>64</v>
      </c>
    </row>
    <row r="24" spans="1:15" ht="30" x14ac:dyDescent="0.25">
      <c r="A24" s="4" t="s">
        <v>43</v>
      </c>
      <c r="B24" s="4" t="s">
        <v>16</v>
      </c>
      <c r="C24" s="6">
        <v>24</v>
      </c>
      <c r="D24" s="6">
        <v>0</v>
      </c>
      <c r="E24" s="6">
        <v>13</v>
      </c>
      <c r="F24" s="6">
        <v>1</v>
      </c>
      <c r="G24" s="6">
        <v>2</v>
      </c>
      <c r="H24" s="6">
        <f t="shared" si="8"/>
        <v>40</v>
      </c>
      <c r="I24" s="7"/>
      <c r="J24" s="6">
        <f>+C24+Feb!J24</f>
        <v>70</v>
      </c>
      <c r="K24" s="6">
        <f>+D24+Feb!K24</f>
        <v>2</v>
      </c>
      <c r="L24" s="6">
        <f>+E24+Feb!L24</f>
        <v>39</v>
      </c>
      <c r="M24" s="6">
        <f>+F24+Feb!M24</f>
        <v>3</v>
      </c>
      <c r="N24" s="6">
        <f>+G24+Feb!N24</f>
        <v>4</v>
      </c>
      <c r="O24" s="6">
        <f t="shared" si="9"/>
        <v>118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42</v>
      </c>
      <c r="D25" s="13">
        <f t="shared" ref="D25:G25" si="10">SUM(D21:D24)</f>
        <v>1</v>
      </c>
      <c r="E25" s="13">
        <f t="shared" si="10"/>
        <v>22</v>
      </c>
      <c r="F25" s="13">
        <f t="shared" si="10"/>
        <v>2</v>
      </c>
      <c r="G25" s="13">
        <f t="shared" si="10"/>
        <v>3</v>
      </c>
      <c r="H25" s="13">
        <f>SUM(H21:H24)</f>
        <v>70</v>
      </c>
      <c r="I25" s="7"/>
      <c r="J25" s="13">
        <f>SUM(J21:J24)</f>
        <v>112</v>
      </c>
      <c r="K25" s="13">
        <f t="shared" ref="K25:N25" si="11">SUM(K21:K24)</f>
        <v>5</v>
      </c>
      <c r="L25" s="13">
        <f t="shared" si="11"/>
        <v>58</v>
      </c>
      <c r="M25" s="13">
        <f t="shared" si="11"/>
        <v>6</v>
      </c>
      <c r="N25" s="13">
        <f t="shared" si="11"/>
        <v>6</v>
      </c>
      <c r="O25" s="13">
        <f>SUM(O21:O24)</f>
        <v>187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192</v>
      </c>
      <c r="D26" s="14">
        <f t="shared" si="12"/>
        <v>34</v>
      </c>
      <c r="E26" s="14">
        <f t="shared" si="12"/>
        <v>108</v>
      </c>
      <c r="F26" s="14">
        <f t="shared" si="12"/>
        <v>19</v>
      </c>
      <c r="G26" s="14">
        <f t="shared" si="12"/>
        <v>11</v>
      </c>
      <c r="H26" s="14">
        <f t="shared" si="12"/>
        <v>364</v>
      </c>
      <c r="J26" s="14">
        <f t="shared" ref="J26:O26" si="13">J19+J25</f>
        <v>483</v>
      </c>
      <c r="K26" s="14">
        <f t="shared" si="13"/>
        <v>79</v>
      </c>
      <c r="L26" s="14">
        <f t="shared" si="13"/>
        <v>363</v>
      </c>
      <c r="M26" s="14">
        <f t="shared" si="13"/>
        <v>86</v>
      </c>
      <c r="N26" s="14">
        <f t="shared" si="13"/>
        <v>47</v>
      </c>
      <c r="O26" s="14">
        <f t="shared" si="13"/>
        <v>1058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0.8928571428571429</v>
      </c>
      <c r="D28" s="15">
        <f t="shared" ref="D28:H28" si="14">D19/(D19+D23)</f>
        <v>0.97058823529411764</v>
      </c>
      <c r="E28" s="15">
        <f t="shared" si="14"/>
        <v>0.91489361702127658</v>
      </c>
      <c r="F28" s="15">
        <f t="shared" si="14"/>
        <v>0.94444444444444442</v>
      </c>
      <c r="G28" s="15">
        <f t="shared" si="14"/>
        <v>1</v>
      </c>
      <c r="H28" s="15">
        <f t="shared" si="14"/>
        <v>0.91304347826086951</v>
      </c>
      <c r="J28" s="15">
        <f t="shared" ref="J28:O28" si="15">J19/(J19+J23)</f>
        <v>0.89830508474576276</v>
      </c>
      <c r="K28" s="15">
        <f>K19/(K19+K23)</f>
        <v>0.97368421052631582</v>
      </c>
      <c r="L28" s="15">
        <f t="shared" si="15"/>
        <v>0.94427244582043346</v>
      </c>
      <c r="M28" s="15">
        <f t="shared" si="15"/>
        <v>0.97560975609756095</v>
      </c>
      <c r="N28" s="15">
        <f t="shared" si="15"/>
        <v>1</v>
      </c>
      <c r="O28" s="15">
        <f t="shared" si="15"/>
        <v>0.9315508021390374</v>
      </c>
    </row>
    <row r="29" spans="1:15" x14ac:dyDescent="0.25">
      <c r="B29" s="5" t="s">
        <v>49</v>
      </c>
      <c r="C29" s="1">
        <v>14</v>
      </c>
      <c r="D29" s="1">
        <v>18</v>
      </c>
      <c r="E29" s="1">
        <v>17</v>
      </c>
      <c r="F29" s="1">
        <v>4</v>
      </c>
      <c r="G29" s="1">
        <v>33</v>
      </c>
      <c r="H29" s="1">
        <v>15</v>
      </c>
      <c r="J29" s="1">
        <v>15</v>
      </c>
      <c r="K29" s="1">
        <v>18</v>
      </c>
      <c r="L29" s="1">
        <v>22</v>
      </c>
      <c r="M29" s="1">
        <v>14</v>
      </c>
      <c r="N29" s="1">
        <v>37</v>
      </c>
      <c r="O29" s="1"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B4" workbookViewId="0">
      <selection activeCell="L9" sqref="L9"/>
    </sheetView>
  </sheetViews>
  <sheetFormatPr defaultRowHeight="15" x14ac:dyDescent="0.25"/>
  <cols>
    <col min="1" max="1" width="5" hidden="1" customWidth="1"/>
    <col min="2" max="2" width="25.8554687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53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18</v>
      </c>
      <c r="D6" s="6">
        <v>0</v>
      </c>
      <c r="E6" s="6">
        <v>20</v>
      </c>
      <c r="F6" s="6">
        <v>14</v>
      </c>
      <c r="G6" s="6">
        <v>8</v>
      </c>
      <c r="H6" s="6">
        <f>SUM(C6:G6)</f>
        <v>60</v>
      </c>
      <c r="I6" s="7"/>
      <c r="J6" s="6">
        <f>+C6+Mar!J6</f>
        <v>77</v>
      </c>
      <c r="K6" s="6">
        <f>+D6+Mar!K6</f>
        <v>9</v>
      </c>
      <c r="L6" s="6">
        <f>+E6+Mar!L6</f>
        <v>61</v>
      </c>
      <c r="M6" s="6">
        <f>+F6+Mar!M6</f>
        <v>29</v>
      </c>
      <c r="N6" s="6">
        <f>+G6+Mar!N6</f>
        <v>12</v>
      </c>
      <c r="O6" s="6">
        <f>SUM(J6:N6)</f>
        <v>188</v>
      </c>
    </row>
    <row r="7" spans="1:17" x14ac:dyDescent="0.25">
      <c r="A7" s="4" t="s">
        <v>13</v>
      </c>
      <c r="B7" s="4" t="s">
        <v>14</v>
      </c>
      <c r="C7" s="6">
        <v>26</v>
      </c>
      <c r="D7" s="6">
        <v>8</v>
      </c>
      <c r="E7" s="6">
        <v>33</v>
      </c>
      <c r="F7" s="6">
        <v>7</v>
      </c>
      <c r="G7" s="6">
        <v>5</v>
      </c>
      <c r="H7" s="6">
        <f t="shared" ref="H7:H10" si="0">SUM(C7:G7)</f>
        <v>79</v>
      </c>
      <c r="I7" s="7"/>
      <c r="J7" s="6">
        <f>+C7+Mar!J7</f>
        <v>122</v>
      </c>
      <c r="K7" s="6">
        <f>+D7+Mar!K7</f>
        <v>16</v>
      </c>
      <c r="L7" s="6">
        <f>+E7+Mar!L7</f>
        <v>178</v>
      </c>
      <c r="M7" s="6">
        <f>+F7+Mar!M7</f>
        <v>23</v>
      </c>
      <c r="N7" s="6">
        <f>+G7+Mar!N7</f>
        <v>24</v>
      </c>
      <c r="O7" s="6">
        <f t="shared" ref="O7:O10" si="1">SUM(J7:N7)</f>
        <v>363</v>
      </c>
    </row>
    <row r="8" spans="1:17" ht="30" x14ac:dyDescent="0.25">
      <c r="A8" s="4" t="s">
        <v>15</v>
      </c>
      <c r="B8" s="4" t="s">
        <v>16</v>
      </c>
      <c r="C8" s="6">
        <v>14</v>
      </c>
      <c r="D8" s="6">
        <v>0</v>
      </c>
      <c r="E8" s="6">
        <v>12</v>
      </c>
      <c r="F8" s="6">
        <v>0</v>
      </c>
      <c r="G8" s="6">
        <v>2</v>
      </c>
      <c r="H8" s="6">
        <f t="shared" si="0"/>
        <v>28</v>
      </c>
      <c r="I8" s="7"/>
      <c r="J8" s="6">
        <f>+C8+Mar!J8</f>
        <v>84</v>
      </c>
      <c r="K8" s="6">
        <f>+D8+Mar!K8</f>
        <v>2</v>
      </c>
      <c r="L8" s="6">
        <f>+E8+Mar!L8</f>
        <v>51</v>
      </c>
      <c r="M8" s="6">
        <f>+F8+Mar!M8</f>
        <v>3</v>
      </c>
      <c r="N8" s="6">
        <f>+G8+Mar!N8</f>
        <v>6</v>
      </c>
      <c r="O8" s="6">
        <f t="shared" si="1"/>
        <v>146</v>
      </c>
    </row>
    <row r="9" spans="1:17" x14ac:dyDescent="0.25">
      <c r="A9" s="4" t="s">
        <v>17</v>
      </c>
      <c r="B9" s="4" t="s">
        <v>18</v>
      </c>
      <c r="C9" s="6">
        <v>38</v>
      </c>
      <c r="D9" s="6">
        <v>31</v>
      </c>
      <c r="E9" s="6">
        <v>63</v>
      </c>
      <c r="F9" s="6">
        <f>2+18</f>
        <v>20</v>
      </c>
      <c r="G9" s="6"/>
      <c r="H9" s="6">
        <f t="shared" si="0"/>
        <v>152</v>
      </c>
      <c r="I9" s="7"/>
      <c r="J9" s="6">
        <f>+C9+Mar!J9</f>
        <v>211</v>
      </c>
      <c r="K9" s="6">
        <f>+D9+Mar!K9</f>
        <v>83</v>
      </c>
      <c r="L9" s="6">
        <f>+E9+Mar!L9</f>
        <v>201</v>
      </c>
      <c r="M9" s="6">
        <f>+F9+Mar!M9</f>
        <v>68</v>
      </c>
      <c r="N9" s="6">
        <f>+G9+Mar!N9</f>
        <v>15</v>
      </c>
      <c r="O9" s="6">
        <f t="shared" si="1"/>
        <v>578</v>
      </c>
    </row>
    <row r="10" spans="1:17" x14ac:dyDescent="0.25">
      <c r="A10" s="4" t="s">
        <v>19</v>
      </c>
      <c r="B10" s="4" t="s">
        <v>20</v>
      </c>
      <c r="C10" s="8">
        <v>40</v>
      </c>
      <c r="D10" s="8">
        <v>1</v>
      </c>
      <c r="E10" s="8">
        <v>15</v>
      </c>
      <c r="F10" s="8">
        <v>17</v>
      </c>
      <c r="G10" s="8">
        <v>1</v>
      </c>
      <c r="H10" s="8">
        <f t="shared" si="0"/>
        <v>74</v>
      </c>
      <c r="I10" s="7"/>
      <c r="J10" s="8">
        <f>+C10+Mar!J10</f>
        <v>153</v>
      </c>
      <c r="K10" s="8">
        <f>+D10+Mar!K10</f>
        <v>14</v>
      </c>
      <c r="L10" s="8">
        <f>+E10+Mar!L10</f>
        <v>42</v>
      </c>
      <c r="M10" s="8">
        <f>+F10+Mar!M10</f>
        <v>27</v>
      </c>
      <c r="N10" s="8">
        <f>+G10+Mar!N10</f>
        <v>3</v>
      </c>
      <c r="O10" s="8">
        <f t="shared" si="1"/>
        <v>239</v>
      </c>
    </row>
    <row r="11" spans="1:17" x14ac:dyDescent="0.25">
      <c r="A11" s="4" t="s">
        <v>21</v>
      </c>
      <c r="B11" s="5" t="s">
        <v>22</v>
      </c>
      <c r="C11" s="9">
        <f>SUM(C6:C10)</f>
        <v>136</v>
      </c>
      <c r="D11" s="9">
        <f t="shared" ref="D11:H11" si="2">SUM(D6:D10)</f>
        <v>40</v>
      </c>
      <c r="E11" s="9">
        <f t="shared" si="2"/>
        <v>143</v>
      </c>
      <c r="F11" s="9">
        <f t="shared" si="2"/>
        <v>58</v>
      </c>
      <c r="G11" s="9">
        <f t="shared" si="2"/>
        <v>16</v>
      </c>
      <c r="H11" s="9">
        <f t="shared" si="2"/>
        <v>393</v>
      </c>
      <c r="I11" s="7"/>
      <c r="J11" s="9">
        <f>SUM(J6:J10)</f>
        <v>647</v>
      </c>
      <c r="K11" s="9">
        <f t="shared" ref="K11:O11" si="3">SUM(K6:K10)</f>
        <v>124</v>
      </c>
      <c r="L11" s="9">
        <f t="shared" si="3"/>
        <v>533</v>
      </c>
      <c r="M11" s="9">
        <f t="shared" si="3"/>
        <v>150</v>
      </c>
      <c r="N11" s="9">
        <f t="shared" si="3"/>
        <v>60</v>
      </c>
      <c r="O11" s="9">
        <f t="shared" si="3"/>
        <v>1514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84</v>
      </c>
      <c r="D14" s="12">
        <v>24</v>
      </c>
      <c r="E14" s="12">
        <v>111</v>
      </c>
      <c r="F14" s="12">
        <v>11</v>
      </c>
      <c r="G14" s="12">
        <v>14</v>
      </c>
      <c r="H14" s="6">
        <f t="shared" ref="H14:H18" si="4">SUM(C14:G14)</f>
        <v>244</v>
      </c>
      <c r="I14" s="7"/>
      <c r="J14" s="12">
        <f>+C14+Mar!J14</f>
        <v>365</v>
      </c>
      <c r="K14" s="12">
        <f>+D14+Mar!K14</f>
        <v>86</v>
      </c>
      <c r="L14" s="12">
        <f>+E14+Mar!L14</f>
        <v>394</v>
      </c>
      <c r="M14" s="12">
        <f>+F14+Mar!M14</f>
        <v>89</v>
      </c>
      <c r="N14" s="12">
        <f>+G14+Mar!N14</f>
        <v>53</v>
      </c>
      <c r="O14" s="6">
        <f t="shared" ref="O14:O18" si="5">SUM(J14:N14)</f>
        <v>987</v>
      </c>
    </row>
    <row r="15" spans="1:17" x14ac:dyDescent="0.25">
      <c r="A15" s="4" t="s">
        <v>26</v>
      </c>
      <c r="B15" s="4" t="s">
        <v>27</v>
      </c>
      <c r="C15" s="12">
        <v>28</v>
      </c>
      <c r="D15" s="12">
        <v>0</v>
      </c>
      <c r="E15" s="12">
        <v>1</v>
      </c>
      <c r="F15" s="12">
        <v>0</v>
      </c>
      <c r="G15" s="12">
        <v>0</v>
      </c>
      <c r="H15" s="6">
        <f t="shared" si="4"/>
        <v>29</v>
      </c>
      <c r="I15" s="7"/>
      <c r="J15" s="12">
        <f>+C15+Mar!J15</f>
        <v>106</v>
      </c>
      <c r="K15" s="12">
        <f>+D15+Mar!K15</f>
        <v>12</v>
      </c>
      <c r="L15" s="12">
        <f>+E15+Mar!L15</f>
        <v>9</v>
      </c>
      <c r="M15" s="12">
        <f>+F15+Mar!M15</f>
        <v>1</v>
      </c>
      <c r="N15" s="12">
        <f>+G15+Mar!N15</f>
        <v>1</v>
      </c>
      <c r="O15" s="6">
        <f t="shared" si="5"/>
        <v>129</v>
      </c>
    </row>
    <row r="16" spans="1:17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0</v>
      </c>
      <c r="F16" s="12">
        <v>0</v>
      </c>
      <c r="G16" s="12">
        <v>4</v>
      </c>
      <c r="H16" s="6">
        <f t="shared" si="4"/>
        <v>8</v>
      </c>
      <c r="I16" s="7"/>
      <c r="J16" s="12">
        <f>+C16+Mar!J16</f>
        <v>16</v>
      </c>
      <c r="K16" s="12">
        <f>+D16+Mar!K16</f>
        <v>0</v>
      </c>
      <c r="L16" s="12">
        <f>+E16+Mar!L16</f>
        <v>0</v>
      </c>
      <c r="M16" s="12">
        <f>+F16+Mar!M16</f>
        <v>0</v>
      </c>
      <c r="N16" s="12">
        <f>+G16+Mar!N16</f>
        <v>5</v>
      </c>
      <c r="O16" s="6">
        <f t="shared" si="5"/>
        <v>21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5</v>
      </c>
      <c r="F17" s="12">
        <v>0</v>
      </c>
      <c r="G17" s="12">
        <v>0</v>
      </c>
      <c r="H17" s="6">
        <f t="shared" si="4"/>
        <v>5</v>
      </c>
      <c r="I17" s="7"/>
      <c r="J17" s="12">
        <f>+C17+Mar!J17</f>
        <v>0</v>
      </c>
      <c r="K17" s="12">
        <f>+D17+Mar!K17</f>
        <v>0</v>
      </c>
      <c r="L17" s="12">
        <f>+E17+Mar!L17</f>
        <v>19</v>
      </c>
      <c r="M17" s="12">
        <f>+F17+Mar!M17</f>
        <v>1</v>
      </c>
      <c r="N17" s="12">
        <f>+G17+Mar!N17</f>
        <v>0</v>
      </c>
      <c r="O17" s="6">
        <f t="shared" si="5"/>
        <v>20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+C18+Mar!J18</f>
        <v>0</v>
      </c>
      <c r="K18" s="8">
        <f>+D18+Mar!K18</f>
        <v>0</v>
      </c>
      <c r="L18" s="8">
        <f>+E18+Mar!L18</f>
        <v>0</v>
      </c>
      <c r="M18" s="8">
        <f>+F18+Mar!M18</f>
        <v>0</v>
      </c>
      <c r="N18" s="8">
        <f>+G18+Mar!N18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116</v>
      </c>
      <c r="D19" s="9">
        <f t="shared" si="6"/>
        <v>24</v>
      </c>
      <c r="E19" s="9">
        <f t="shared" si="6"/>
        <v>117</v>
      </c>
      <c r="F19" s="9">
        <f t="shared" si="6"/>
        <v>11</v>
      </c>
      <c r="G19" s="9">
        <f t="shared" si="6"/>
        <v>18</v>
      </c>
      <c r="H19" s="9">
        <f t="shared" si="6"/>
        <v>286</v>
      </c>
      <c r="I19" s="7"/>
      <c r="J19" s="9">
        <f t="shared" ref="J19:O19" si="7">SUM(J14:J18)</f>
        <v>487</v>
      </c>
      <c r="K19" s="9">
        <f t="shared" si="7"/>
        <v>98</v>
      </c>
      <c r="L19" s="9">
        <f t="shared" si="7"/>
        <v>422</v>
      </c>
      <c r="M19" s="9">
        <f t="shared" si="7"/>
        <v>91</v>
      </c>
      <c r="N19" s="9">
        <f t="shared" si="7"/>
        <v>59</v>
      </c>
      <c r="O19" s="9">
        <f t="shared" si="7"/>
        <v>1157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2</v>
      </c>
      <c r="G21" s="6">
        <v>0</v>
      </c>
      <c r="H21" s="6">
        <f t="shared" ref="H21:H24" si="8">SUM(C21:G21)</f>
        <v>3</v>
      </c>
      <c r="I21" s="7"/>
      <c r="J21" s="6">
        <f>+C21+Mar!J21</f>
        <v>1</v>
      </c>
      <c r="K21" s="6">
        <f>+D21+Mar!K21</f>
        <v>1</v>
      </c>
      <c r="L21" s="6">
        <f>+E21+Mar!L21</f>
        <v>1</v>
      </c>
      <c r="M21" s="6">
        <f>+F21+Mar!M21</f>
        <v>3</v>
      </c>
      <c r="N21" s="6">
        <f>+G21+Mar!N21</f>
        <v>1</v>
      </c>
      <c r="O21" s="6">
        <f t="shared" ref="O21:O24" si="9">SUM(J21:N21)</f>
        <v>7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+C22+Mar!J22</f>
        <v>0</v>
      </c>
      <c r="K22" s="6">
        <f>+D22+Mar!K22</f>
        <v>0</v>
      </c>
      <c r="L22" s="6">
        <f>+E22+Mar!L22</f>
        <v>0</v>
      </c>
      <c r="M22" s="6">
        <f>+F22+Mar!M22</f>
        <v>0</v>
      </c>
      <c r="N22" s="6">
        <f>+G22+Mar!N22</f>
        <v>1</v>
      </c>
      <c r="O22" s="6">
        <f t="shared" si="9"/>
        <v>1</v>
      </c>
    </row>
    <row r="23" spans="1:15" x14ac:dyDescent="0.25">
      <c r="A23" s="4" t="s">
        <v>41</v>
      </c>
      <c r="B23" s="4" t="s">
        <v>42</v>
      </c>
      <c r="C23" s="6">
        <v>13</v>
      </c>
      <c r="D23" s="6">
        <v>0</v>
      </c>
      <c r="E23" s="6">
        <v>13</v>
      </c>
      <c r="F23" s="6">
        <v>0</v>
      </c>
      <c r="G23" s="6">
        <v>0</v>
      </c>
      <c r="H23" s="6">
        <f t="shared" si="8"/>
        <v>26</v>
      </c>
      <c r="I23" s="7"/>
      <c r="J23" s="6">
        <f>+C23+Mar!J23</f>
        <v>55</v>
      </c>
      <c r="K23" s="6">
        <f>+D23+Mar!K23</f>
        <v>2</v>
      </c>
      <c r="L23" s="6">
        <f>+E23+Mar!L23</f>
        <v>31</v>
      </c>
      <c r="M23" s="6">
        <f>+F23+Mar!M23</f>
        <v>2</v>
      </c>
      <c r="N23" s="6">
        <f>+G23+Mar!N23</f>
        <v>0</v>
      </c>
      <c r="O23" s="6">
        <f t="shared" si="9"/>
        <v>90</v>
      </c>
    </row>
    <row r="24" spans="1:15" ht="30" x14ac:dyDescent="0.25">
      <c r="A24" s="4" t="s">
        <v>43</v>
      </c>
      <c r="B24" s="4" t="s">
        <v>16</v>
      </c>
      <c r="C24" s="6">
        <v>14</v>
      </c>
      <c r="D24" s="6">
        <v>0</v>
      </c>
      <c r="E24" s="6">
        <v>12</v>
      </c>
      <c r="F24" s="6">
        <v>0</v>
      </c>
      <c r="G24" s="6">
        <v>2</v>
      </c>
      <c r="H24" s="6">
        <f t="shared" si="8"/>
        <v>28</v>
      </c>
      <c r="I24" s="7"/>
      <c r="J24" s="6">
        <f>+C24+Mar!J24</f>
        <v>84</v>
      </c>
      <c r="K24" s="6">
        <f>+D24+Mar!K24</f>
        <v>2</v>
      </c>
      <c r="L24" s="6">
        <f>+E24+Mar!L24</f>
        <v>51</v>
      </c>
      <c r="M24" s="6">
        <f>+F24+Mar!M24</f>
        <v>3</v>
      </c>
      <c r="N24" s="6">
        <f>+G24+Mar!N24</f>
        <v>6</v>
      </c>
      <c r="O24" s="6">
        <f t="shared" si="9"/>
        <v>146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28</v>
      </c>
      <c r="D25" s="13">
        <f t="shared" ref="D25:G25" si="10">SUM(D21:D24)</f>
        <v>0</v>
      </c>
      <c r="E25" s="13">
        <f t="shared" si="10"/>
        <v>25</v>
      </c>
      <c r="F25" s="13">
        <f t="shared" si="10"/>
        <v>2</v>
      </c>
      <c r="G25" s="13">
        <f t="shared" si="10"/>
        <v>2</v>
      </c>
      <c r="H25" s="13">
        <f>SUM(H21:H24)</f>
        <v>57</v>
      </c>
      <c r="I25" s="7"/>
      <c r="J25" s="13">
        <f>SUM(J21:J24)</f>
        <v>140</v>
      </c>
      <c r="K25" s="13">
        <f t="shared" ref="K25:N25" si="11">SUM(K21:K24)</f>
        <v>5</v>
      </c>
      <c r="L25" s="13">
        <f t="shared" si="11"/>
        <v>83</v>
      </c>
      <c r="M25" s="13">
        <f t="shared" si="11"/>
        <v>8</v>
      </c>
      <c r="N25" s="13">
        <f t="shared" si="11"/>
        <v>8</v>
      </c>
      <c r="O25" s="13">
        <f>SUM(O21:O24)</f>
        <v>244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144</v>
      </c>
      <c r="D26" s="14">
        <f t="shared" si="12"/>
        <v>24</v>
      </c>
      <c r="E26" s="14">
        <f t="shared" si="12"/>
        <v>142</v>
      </c>
      <c r="F26" s="14">
        <f t="shared" si="12"/>
        <v>13</v>
      </c>
      <c r="G26" s="14">
        <f t="shared" si="12"/>
        <v>20</v>
      </c>
      <c r="H26" s="14">
        <f t="shared" si="12"/>
        <v>343</v>
      </c>
      <c r="J26" s="14">
        <f t="shared" ref="J26:O26" si="13">J19+J25</f>
        <v>627</v>
      </c>
      <c r="K26" s="14">
        <f t="shared" si="13"/>
        <v>103</v>
      </c>
      <c r="L26" s="14">
        <f t="shared" si="13"/>
        <v>505</v>
      </c>
      <c r="M26" s="14">
        <f t="shared" si="13"/>
        <v>99</v>
      </c>
      <c r="N26" s="14">
        <f t="shared" si="13"/>
        <v>67</v>
      </c>
      <c r="O26" s="14">
        <f t="shared" si="13"/>
        <v>1401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0.89922480620155043</v>
      </c>
      <c r="D28" s="15">
        <f t="shared" ref="D28:H28" si="14">D19/(D19+D23)</f>
        <v>1</v>
      </c>
      <c r="E28" s="15">
        <f t="shared" si="14"/>
        <v>0.9</v>
      </c>
      <c r="F28" s="15">
        <f t="shared" si="14"/>
        <v>1</v>
      </c>
      <c r="G28" s="15">
        <f t="shared" si="14"/>
        <v>1</v>
      </c>
      <c r="H28" s="15">
        <f t="shared" si="14"/>
        <v>0.91666666666666663</v>
      </c>
      <c r="J28" s="15">
        <f t="shared" ref="J28:O28" si="15">J19/(J19+J23)</f>
        <v>0.89852398523985244</v>
      </c>
      <c r="K28" s="15">
        <f>K19/(K19+K23)</f>
        <v>0.98</v>
      </c>
      <c r="L28" s="15">
        <f t="shared" si="15"/>
        <v>0.93156732891832228</v>
      </c>
      <c r="M28" s="15">
        <f t="shared" si="15"/>
        <v>0.978494623655914</v>
      </c>
      <c r="N28" s="15">
        <f t="shared" si="15"/>
        <v>1</v>
      </c>
      <c r="O28" s="15">
        <f t="shared" si="15"/>
        <v>0.92782678428227749</v>
      </c>
    </row>
    <row r="29" spans="1:15" x14ac:dyDescent="0.25">
      <c r="B29" s="5" t="s">
        <v>49</v>
      </c>
      <c r="C29" s="1">
        <v>16</v>
      </c>
      <c r="D29" s="1">
        <v>18</v>
      </c>
      <c r="E29" s="1">
        <v>18</v>
      </c>
      <c r="F29" s="1">
        <v>17</v>
      </c>
      <c r="G29" s="1">
        <v>42</v>
      </c>
      <c r="H29" s="1">
        <v>18</v>
      </c>
      <c r="J29" s="1">
        <v>16</v>
      </c>
      <c r="K29" s="1">
        <v>18</v>
      </c>
      <c r="L29" s="1">
        <v>21</v>
      </c>
      <c r="M29" s="1">
        <v>15</v>
      </c>
      <c r="N29" s="1">
        <v>39</v>
      </c>
      <c r="O29" s="1"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2"/>
  <sheetViews>
    <sheetView topLeftCell="B1" workbookViewId="0">
      <selection activeCell="D19" sqref="D19"/>
    </sheetView>
  </sheetViews>
  <sheetFormatPr defaultRowHeight="15" x14ac:dyDescent="0.25"/>
  <cols>
    <col min="1" max="1" width="5" hidden="1" customWidth="1"/>
    <col min="2" max="2" width="29.2851562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54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6">
        <v>40</v>
      </c>
      <c r="D6" s="6">
        <v>3</v>
      </c>
      <c r="E6" s="6">
        <v>18</v>
      </c>
      <c r="F6" s="6">
        <v>54</v>
      </c>
      <c r="G6" s="6">
        <v>3</v>
      </c>
      <c r="H6" s="6">
        <f>SUM(C6:G6)</f>
        <v>118</v>
      </c>
      <c r="I6" s="7"/>
      <c r="J6" s="6">
        <f>C6+Apr!J6</f>
        <v>117</v>
      </c>
      <c r="K6" s="6">
        <f>D6+Apr!K6</f>
        <v>12</v>
      </c>
      <c r="L6" s="6">
        <f>E6+Apr!L6</f>
        <v>79</v>
      </c>
      <c r="M6" s="6">
        <f>F6+Apr!M6</f>
        <v>83</v>
      </c>
      <c r="N6" s="6">
        <f>G6+Apr!N6</f>
        <v>15</v>
      </c>
      <c r="O6" s="6">
        <f>SUM(J6:N6)</f>
        <v>306</v>
      </c>
    </row>
    <row r="7" spans="1:17" x14ac:dyDescent="0.25">
      <c r="A7" s="4" t="s">
        <v>13</v>
      </c>
      <c r="B7" s="4" t="s">
        <v>14</v>
      </c>
      <c r="C7" s="6">
        <v>28</v>
      </c>
      <c r="D7" s="6">
        <v>11</v>
      </c>
      <c r="E7" s="6">
        <v>49</v>
      </c>
      <c r="F7" s="6">
        <v>17</v>
      </c>
      <c r="G7" s="6">
        <v>7</v>
      </c>
      <c r="H7" s="6">
        <f t="shared" ref="H7:H10" si="0">SUM(C7:G7)</f>
        <v>112</v>
      </c>
      <c r="I7" s="7"/>
      <c r="J7" s="6">
        <f>C7+Apr!J7</f>
        <v>150</v>
      </c>
      <c r="K7" s="6">
        <f>D7+Apr!K7</f>
        <v>27</v>
      </c>
      <c r="L7" s="6">
        <f>E7+Apr!L7</f>
        <v>227</v>
      </c>
      <c r="M7" s="6">
        <f>F7+Apr!M7</f>
        <v>40</v>
      </c>
      <c r="N7" s="6">
        <f>G7+Apr!N7</f>
        <v>31</v>
      </c>
      <c r="O7" s="6">
        <f t="shared" ref="O7:O10" si="1">SUM(J7:N7)</f>
        <v>475</v>
      </c>
    </row>
    <row r="8" spans="1:17" x14ac:dyDescent="0.25">
      <c r="A8" s="4" t="s">
        <v>15</v>
      </c>
      <c r="B8" s="4" t="s">
        <v>16</v>
      </c>
      <c r="C8" s="6">
        <v>23</v>
      </c>
      <c r="D8" s="6">
        <v>3</v>
      </c>
      <c r="E8" s="6">
        <v>18</v>
      </c>
      <c r="F8" s="6">
        <v>1</v>
      </c>
      <c r="G8" s="6">
        <v>2</v>
      </c>
      <c r="H8" s="6">
        <f t="shared" si="0"/>
        <v>47</v>
      </c>
      <c r="I8" s="7"/>
      <c r="J8" s="6">
        <f>C8+Apr!J8</f>
        <v>107</v>
      </c>
      <c r="K8" s="6">
        <f>D8+Apr!K8</f>
        <v>5</v>
      </c>
      <c r="L8" s="6">
        <f>E8+Apr!L8</f>
        <v>69</v>
      </c>
      <c r="M8" s="6">
        <f>F8+Apr!M8</f>
        <v>4</v>
      </c>
      <c r="N8" s="6">
        <f>G8+Apr!N8</f>
        <v>8</v>
      </c>
      <c r="O8" s="6">
        <f t="shared" si="1"/>
        <v>193</v>
      </c>
    </row>
    <row r="9" spans="1:17" x14ac:dyDescent="0.25">
      <c r="A9" s="4" t="s">
        <v>17</v>
      </c>
      <c r="B9" s="4" t="s">
        <v>18</v>
      </c>
      <c r="C9" s="6">
        <v>42</v>
      </c>
      <c r="D9" s="6">
        <v>46</v>
      </c>
      <c r="E9" s="6">
        <v>41</v>
      </c>
      <c r="F9" s="6">
        <v>53</v>
      </c>
      <c r="G9" s="6">
        <v>0</v>
      </c>
      <c r="H9" s="6">
        <f t="shared" si="0"/>
        <v>182</v>
      </c>
      <c r="I9" s="7"/>
      <c r="J9" s="6">
        <f>C9+Apr!J9</f>
        <v>253</v>
      </c>
      <c r="K9" s="6">
        <f>D9+Apr!K9</f>
        <v>129</v>
      </c>
      <c r="L9" s="6">
        <f>E9+Apr!L9</f>
        <v>242</v>
      </c>
      <c r="M9" s="6">
        <f>F9+Apr!M9</f>
        <v>121</v>
      </c>
      <c r="N9" s="6">
        <f>G9+Apr!N9</f>
        <v>15</v>
      </c>
      <c r="O9" s="6">
        <f t="shared" si="1"/>
        <v>760</v>
      </c>
    </row>
    <row r="10" spans="1:17" x14ac:dyDescent="0.25">
      <c r="A10" s="4" t="s">
        <v>19</v>
      </c>
      <c r="B10" s="4" t="s">
        <v>20</v>
      </c>
      <c r="C10" s="8">
        <v>30</v>
      </c>
      <c r="D10" s="8">
        <v>1</v>
      </c>
      <c r="E10" s="8">
        <v>17</v>
      </c>
      <c r="F10" s="8">
        <v>15</v>
      </c>
      <c r="G10" s="8">
        <v>0</v>
      </c>
      <c r="H10" s="8">
        <f t="shared" si="0"/>
        <v>63</v>
      </c>
      <c r="I10" s="7"/>
      <c r="J10" s="8">
        <f>C10+Apr!J10</f>
        <v>183</v>
      </c>
      <c r="K10" s="8">
        <f>D10+Apr!K10</f>
        <v>15</v>
      </c>
      <c r="L10" s="8">
        <f>E10+Apr!L10</f>
        <v>59</v>
      </c>
      <c r="M10" s="8">
        <f>F10+Apr!M10</f>
        <v>42</v>
      </c>
      <c r="N10" s="8">
        <f>G10+Apr!N10</f>
        <v>3</v>
      </c>
      <c r="O10" s="8">
        <f t="shared" si="1"/>
        <v>302</v>
      </c>
    </row>
    <row r="11" spans="1:17" x14ac:dyDescent="0.25">
      <c r="A11" s="4" t="s">
        <v>21</v>
      </c>
      <c r="B11" s="5" t="s">
        <v>22</v>
      </c>
      <c r="C11" s="9">
        <f>SUM(C6:C10)</f>
        <v>163</v>
      </c>
      <c r="D11" s="9">
        <f t="shared" ref="D11:H11" si="2">SUM(D6:D10)</f>
        <v>64</v>
      </c>
      <c r="E11" s="9">
        <f t="shared" si="2"/>
        <v>143</v>
      </c>
      <c r="F11" s="9">
        <f t="shared" si="2"/>
        <v>140</v>
      </c>
      <c r="G11" s="9">
        <f t="shared" si="2"/>
        <v>12</v>
      </c>
      <c r="H11" s="9">
        <f t="shared" si="2"/>
        <v>522</v>
      </c>
      <c r="I11" s="7"/>
      <c r="J11" s="9">
        <f>SUM(J6:J10)</f>
        <v>810</v>
      </c>
      <c r="K11" s="9">
        <f t="shared" ref="K11:O11" si="3">SUM(K6:K10)</f>
        <v>188</v>
      </c>
      <c r="L11" s="9">
        <f t="shared" si="3"/>
        <v>676</v>
      </c>
      <c r="M11" s="9">
        <f t="shared" si="3"/>
        <v>290</v>
      </c>
      <c r="N11" s="9">
        <f t="shared" si="3"/>
        <v>72</v>
      </c>
      <c r="O11" s="9">
        <f t="shared" si="3"/>
        <v>2036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82</v>
      </c>
      <c r="D14" s="12">
        <v>60</v>
      </c>
      <c r="E14" s="12">
        <v>89</v>
      </c>
      <c r="F14" s="12">
        <v>53</v>
      </c>
      <c r="G14" s="12">
        <v>7</v>
      </c>
      <c r="H14" s="6">
        <f t="shared" ref="H14:H18" si="4">SUM(C14:G14)</f>
        <v>291</v>
      </c>
      <c r="I14" s="7"/>
      <c r="J14" s="12">
        <f>C14+Apr!J14</f>
        <v>447</v>
      </c>
      <c r="K14" s="12">
        <f>D14+Apr!K14</f>
        <v>146</v>
      </c>
      <c r="L14" s="12">
        <f>E14+Apr!L14</f>
        <v>483</v>
      </c>
      <c r="M14" s="12">
        <f>F14+Apr!M14</f>
        <v>142</v>
      </c>
      <c r="N14" s="12">
        <f>G14+Apr!N14</f>
        <v>60</v>
      </c>
      <c r="O14" s="6">
        <f t="shared" ref="O14:O18" si="5">SUM(J14:N14)</f>
        <v>1278</v>
      </c>
    </row>
    <row r="15" spans="1:17" x14ac:dyDescent="0.25">
      <c r="A15" s="4" t="s">
        <v>26</v>
      </c>
      <c r="B15" s="4" t="s">
        <v>27</v>
      </c>
      <c r="C15" s="12">
        <v>33</v>
      </c>
      <c r="D15" s="12">
        <v>1</v>
      </c>
      <c r="E15" s="12">
        <v>3</v>
      </c>
      <c r="F15" s="12">
        <v>0</v>
      </c>
      <c r="G15" s="12">
        <v>0</v>
      </c>
      <c r="H15" s="6">
        <f t="shared" si="4"/>
        <v>37</v>
      </c>
      <c r="I15" s="7"/>
      <c r="J15" s="12">
        <f>C15+Apr!J15</f>
        <v>139</v>
      </c>
      <c r="K15" s="12">
        <f>D15+Apr!K15</f>
        <v>13</v>
      </c>
      <c r="L15" s="12">
        <f>E15+Apr!L15</f>
        <v>12</v>
      </c>
      <c r="M15" s="12">
        <f>F15+Apr!M15</f>
        <v>1</v>
      </c>
      <c r="N15" s="12">
        <f>G15+Apr!N15</f>
        <v>1</v>
      </c>
      <c r="O15" s="6">
        <f t="shared" si="5"/>
        <v>166</v>
      </c>
    </row>
    <row r="16" spans="1:17" x14ac:dyDescent="0.25">
      <c r="A16" s="4" t="s">
        <v>28</v>
      </c>
      <c r="B16" s="4" t="s">
        <v>29</v>
      </c>
      <c r="C16" s="12">
        <v>5</v>
      </c>
      <c r="D16" s="12">
        <v>0</v>
      </c>
      <c r="E16" s="12">
        <v>5</v>
      </c>
      <c r="F16" s="12">
        <v>0</v>
      </c>
      <c r="G16" s="12">
        <v>2</v>
      </c>
      <c r="H16" s="6">
        <f t="shared" si="4"/>
        <v>12</v>
      </c>
      <c r="I16" s="7"/>
      <c r="J16" s="12">
        <f>C16+Apr!J16</f>
        <v>21</v>
      </c>
      <c r="K16" s="12">
        <f>D16+Apr!K16</f>
        <v>0</v>
      </c>
      <c r="L16" s="12">
        <f>E16+Apr!L16</f>
        <v>5</v>
      </c>
      <c r="M16" s="12">
        <f>F16+Apr!M16</f>
        <v>0</v>
      </c>
      <c r="N16" s="12">
        <f>G16+Apr!N16</f>
        <v>7</v>
      </c>
      <c r="O16" s="6">
        <f t="shared" si="5"/>
        <v>33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5</v>
      </c>
      <c r="F17" s="12">
        <v>0</v>
      </c>
      <c r="G17" s="12">
        <v>0</v>
      </c>
      <c r="H17" s="6">
        <f t="shared" si="4"/>
        <v>5</v>
      </c>
      <c r="I17" s="7"/>
      <c r="J17" s="12">
        <f>C17+Apr!J17</f>
        <v>0</v>
      </c>
      <c r="K17" s="12">
        <f>D17+Apr!K17</f>
        <v>0</v>
      </c>
      <c r="L17" s="12">
        <f>E17+Apr!L17</f>
        <v>24</v>
      </c>
      <c r="M17" s="12">
        <f>F17+Apr!M17</f>
        <v>1</v>
      </c>
      <c r="N17" s="12">
        <f>G17+Apr!N17</f>
        <v>0</v>
      </c>
      <c r="O17" s="6">
        <f t="shared" si="5"/>
        <v>25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C18+Apr!J18</f>
        <v>0</v>
      </c>
      <c r="K18" s="8">
        <f>D18+Apr!K18</f>
        <v>0</v>
      </c>
      <c r="L18" s="8">
        <f>E18+Apr!L18</f>
        <v>0</v>
      </c>
      <c r="M18" s="8">
        <f>F18+Apr!M18</f>
        <v>0</v>
      </c>
      <c r="N18" s="8">
        <f>G18+Apr!N18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120</v>
      </c>
      <c r="D19" s="9">
        <f t="shared" si="6"/>
        <v>61</v>
      </c>
      <c r="E19" s="9">
        <f t="shared" si="6"/>
        <v>102</v>
      </c>
      <c r="F19" s="9">
        <f t="shared" si="6"/>
        <v>53</v>
      </c>
      <c r="G19" s="9">
        <f t="shared" si="6"/>
        <v>9</v>
      </c>
      <c r="H19" s="9">
        <f t="shared" si="6"/>
        <v>345</v>
      </c>
      <c r="I19" s="7"/>
      <c r="J19" s="9">
        <f t="shared" ref="J19:O19" si="7">SUM(J14:J18)</f>
        <v>607</v>
      </c>
      <c r="K19" s="9">
        <f t="shared" si="7"/>
        <v>159</v>
      </c>
      <c r="L19" s="9">
        <f t="shared" si="7"/>
        <v>524</v>
      </c>
      <c r="M19" s="9">
        <f t="shared" si="7"/>
        <v>144</v>
      </c>
      <c r="N19" s="9">
        <f t="shared" si="7"/>
        <v>68</v>
      </c>
      <c r="O19" s="9">
        <f t="shared" si="7"/>
        <v>1502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ref="H21:H24" si="8">SUM(C21:G21)</f>
        <v>0</v>
      </c>
      <c r="I21" s="7"/>
      <c r="J21" s="6">
        <f>C21+Apr!J21</f>
        <v>1</v>
      </c>
      <c r="K21" s="6">
        <f>D21+Apr!K21</f>
        <v>1</v>
      </c>
      <c r="L21" s="6">
        <f>E21+Apr!L21</f>
        <v>1</v>
      </c>
      <c r="M21" s="6">
        <f>F21+Apr!M21</f>
        <v>3</v>
      </c>
      <c r="N21" s="6">
        <f>G21+Apr!N21</f>
        <v>1</v>
      </c>
      <c r="O21" s="6">
        <f t="shared" ref="O21:O24" si="9">SUM(J21:N21)</f>
        <v>7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2</v>
      </c>
      <c r="G22" s="6">
        <v>0</v>
      </c>
      <c r="H22" s="6">
        <f t="shared" si="8"/>
        <v>2</v>
      </c>
      <c r="I22" s="7"/>
      <c r="J22" s="6">
        <f>C22+Apr!J22</f>
        <v>0</v>
      </c>
      <c r="K22" s="6">
        <f>D22+Apr!K22</f>
        <v>0</v>
      </c>
      <c r="L22" s="6">
        <f>E22+Apr!L22</f>
        <v>0</v>
      </c>
      <c r="M22" s="6">
        <f>F22+Apr!M22</f>
        <v>2</v>
      </c>
      <c r="N22" s="6">
        <f>G22+Apr!N22</f>
        <v>1</v>
      </c>
      <c r="O22" s="6">
        <f t="shared" si="9"/>
        <v>3</v>
      </c>
    </row>
    <row r="23" spans="1:15" x14ac:dyDescent="0.25">
      <c r="A23" s="4" t="s">
        <v>41</v>
      </c>
      <c r="B23" s="4" t="s">
        <v>42</v>
      </c>
      <c r="C23" s="6">
        <v>8</v>
      </c>
      <c r="D23" s="6">
        <v>0</v>
      </c>
      <c r="E23" s="6">
        <v>9</v>
      </c>
      <c r="F23" s="6">
        <v>2</v>
      </c>
      <c r="G23" s="6">
        <v>0</v>
      </c>
      <c r="H23" s="6">
        <f t="shared" si="8"/>
        <v>19</v>
      </c>
      <c r="I23" s="7"/>
      <c r="J23" s="6">
        <f>C23+Apr!J23</f>
        <v>63</v>
      </c>
      <c r="K23" s="6">
        <f>D23+Apr!K23</f>
        <v>2</v>
      </c>
      <c r="L23" s="6">
        <f>E23+Apr!L23</f>
        <v>40</v>
      </c>
      <c r="M23" s="6">
        <f>F23+Apr!M23</f>
        <v>4</v>
      </c>
      <c r="N23" s="6">
        <f>G23+Apr!N23</f>
        <v>0</v>
      </c>
      <c r="O23" s="6">
        <f t="shared" si="9"/>
        <v>109</v>
      </c>
    </row>
    <row r="24" spans="1:15" x14ac:dyDescent="0.25">
      <c r="A24" s="4" t="s">
        <v>43</v>
      </c>
      <c r="B24" s="4" t="s">
        <v>16</v>
      </c>
      <c r="C24" s="6">
        <v>23</v>
      </c>
      <c r="D24" s="6">
        <v>3</v>
      </c>
      <c r="E24" s="6">
        <v>18</v>
      </c>
      <c r="F24" s="6">
        <v>1</v>
      </c>
      <c r="G24" s="6">
        <v>2</v>
      </c>
      <c r="H24" s="6">
        <f t="shared" si="8"/>
        <v>47</v>
      </c>
      <c r="I24" s="7"/>
      <c r="J24" s="6">
        <f>C24+Apr!J24</f>
        <v>107</v>
      </c>
      <c r="K24" s="6">
        <f>D24+Apr!K24</f>
        <v>5</v>
      </c>
      <c r="L24" s="6">
        <f>E24+Apr!L24</f>
        <v>69</v>
      </c>
      <c r="M24" s="6">
        <f>F24+Apr!M24</f>
        <v>4</v>
      </c>
      <c r="N24" s="6">
        <f>G24+Apr!N24</f>
        <v>8</v>
      </c>
      <c r="O24" s="6">
        <f t="shared" si="9"/>
        <v>193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31</v>
      </c>
      <c r="D25" s="13">
        <f t="shared" ref="D25:G25" si="10">SUM(D21:D24)</f>
        <v>3</v>
      </c>
      <c r="E25" s="13">
        <f t="shared" si="10"/>
        <v>27</v>
      </c>
      <c r="F25" s="13">
        <f t="shared" si="10"/>
        <v>5</v>
      </c>
      <c r="G25" s="13">
        <f t="shared" si="10"/>
        <v>2</v>
      </c>
      <c r="H25" s="13">
        <f>SUM(H21:H24)</f>
        <v>68</v>
      </c>
      <c r="I25" s="7"/>
      <c r="J25" s="13">
        <f>C25+Apr!J25</f>
        <v>171</v>
      </c>
      <c r="K25" s="13">
        <f>D25+Apr!K25</f>
        <v>8</v>
      </c>
      <c r="L25" s="13">
        <f>E25+Apr!L25</f>
        <v>110</v>
      </c>
      <c r="M25" s="13">
        <f>F25+Apr!M25</f>
        <v>13</v>
      </c>
      <c r="N25" s="13">
        <f>G25+Apr!N25</f>
        <v>10</v>
      </c>
      <c r="O25" s="13">
        <f>SUM(O21:O24)</f>
        <v>312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1">C19+C25</f>
        <v>151</v>
      </c>
      <c r="D26" s="14">
        <f t="shared" si="11"/>
        <v>64</v>
      </c>
      <c r="E26" s="14">
        <f t="shared" si="11"/>
        <v>129</v>
      </c>
      <c r="F26" s="14">
        <f t="shared" si="11"/>
        <v>58</v>
      </c>
      <c r="G26" s="14">
        <f t="shared" si="11"/>
        <v>11</v>
      </c>
      <c r="H26" s="14">
        <f t="shared" si="11"/>
        <v>413</v>
      </c>
      <c r="J26" s="14">
        <f t="shared" ref="J26:O26" si="12">J19+J25</f>
        <v>778</v>
      </c>
      <c r="K26" s="14">
        <f t="shared" si="12"/>
        <v>167</v>
      </c>
      <c r="L26" s="14">
        <f t="shared" si="12"/>
        <v>634</v>
      </c>
      <c r="M26" s="14">
        <f t="shared" si="12"/>
        <v>157</v>
      </c>
      <c r="N26" s="14">
        <f t="shared" si="12"/>
        <v>78</v>
      </c>
      <c r="O26" s="14">
        <f t="shared" si="12"/>
        <v>1814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0.9375</v>
      </c>
      <c r="D28" s="15">
        <f t="shared" ref="D28:H28" si="13">D19/(D19+D23)</f>
        <v>1</v>
      </c>
      <c r="E28" s="15">
        <f t="shared" si="13"/>
        <v>0.91891891891891897</v>
      </c>
      <c r="F28" s="15">
        <f t="shared" si="13"/>
        <v>0.96363636363636362</v>
      </c>
      <c r="G28" s="15">
        <f t="shared" si="13"/>
        <v>1</v>
      </c>
      <c r="H28" s="15">
        <f t="shared" si="13"/>
        <v>0.94780219780219777</v>
      </c>
      <c r="J28" s="15">
        <f t="shared" ref="J28:O28" si="14">J19/(J19+J23)</f>
        <v>0.90597014925373132</v>
      </c>
      <c r="K28" s="15">
        <f>K19/(K19+K23)</f>
        <v>0.98757763975155277</v>
      </c>
      <c r="L28" s="15">
        <f t="shared" si="14"/>
        <v>0.92907801418439717</v>
      </c>
      <c r="M28" s="15">
        <f t="shared" si="14"/>
        <v>0.97297297297297303</v>
      </c>
      <c r="N28" s="15">
        <f t="shared" si="14"/>
        <v>1</v>
      </c>
      <c r="O28" s="15">
        <f t="shared" si="14"/>
        <v>0.93234016139044074</v>
      </c>
    </row>
    <row r="29" spans="1:15" x14ac:dyDescent="0.25">
      <c r="B29" s="5" t="s">
        <v>49</v>
      </c>
      <c r="C29" s="1">
        <v>16</v>
      </c>
      <c r="D29" s="1">
        <v>11</v>
      </c>
      <c r="E29" s="1">
        <v>21</v>
      </c>
      <c r="F29" s="1">
        <v>23</v>
      </c>
      <c r="G29" s="1">
        <v>45</v>
      </c>
      <c r="H29" s="1">
        <v>19</v>
      </c>
      <c r="J29" s="1">
        <v>16</v>
      </c>
      <c r="K29" s="1">
        <v>16</v>
      </c>
      <c r="L29" s="1">
        <v>21</v>
      </c>
      <c r="M29" s="1">
        <v>20</v>
      </c>
      <c r="N29" s="1">
        <v>39</v>
      </c>
      <c r="O29" s="1">
        <v>19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5E64-FDDF-4327-ABF9-42E8808DBB89}">
  <dimension ref="A1:Q32"/>
  <sheetViews>
    <sheetView topLeftCell="B1" workbookViewId="0">
      <selection activeCell="O28" sqref="O28:O29"/>
    </sheetView>
  </sheetViews>
  <sheetFormatPr defaultRowHeight="15" x14ac:dyDescent="0.25"/>
  <cols>
    <col min="1" max="1" width="5" hidden="1" customWidth="1"/>
    <col min="2" max="2" width="29.2851562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55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16">
        <v>32</v>
      </c>
      <c r="D6" s="16">
        <v>2</v>
      </c>
      <c r="E6" s="16">
        <v>21</v>
      </c>
      <c r="F6" s="16">
        <v>71</v>
      </c>
      <c r="G6" s="16">
        <v>3</v>
      </c>
      <c r="H6" s="6">
        <f>SUM(C6:G6)</f>
        <v>129</v>
      </c>
      <c r="I6" s="7"/>
      <c r="J6" s="6">
        <f>C6+May!J6</f>
        <v>149</v>
      </c>
      <c r="K6" s="6">
        <f>D6+May!K6</f>
        <v>14</v>
      </c>
      <c r="L6" s="6">
        <f>E6+May!L6</f>
        <v>100</v>
      </c>
      <c r="M6" s="6">
        <f>F6+May!M6</f>
        <v>154</v>
      </c>
      <c r="N6" s="6">
        <f>G6+May!N6</f>
        <v>18</v>
      </c>
      <c r="O6" s="6">
        <f>SUM(J6:N6)</f>
        <v>435</v>
      </c>
    </row>
    <row r="7" spans="1:17" x14ac:dyDescent="0.25">
      <c r="A7" s="4" t="s">
        <v>13</v>
      </c>
      <c r="B7" s="4" t="s">
        <v>14</v>
      </c>
      <c r="C7" s="16">
        <v>31</v>
      </c>
      <c r="D7" s="16">
        <v>1</v>
      </c>
      <c r="E7" s="16">
        <v>56</v>
      </c>
      <c r="F7" s="16">
        <v>34</v>
      </c>
      <c r="G7" s="16">
        <v>4</v>
      </c>
      <c r="H7" s="6">
        <f t="shared" ref="H7:H9" si="0">SUM(C7:G7)</f>
        <v>126</v>
      </c>
      <c r="I7" s="7"/>
      <c r="J7" s="6">
        <f>C7+May!J7</f>
        <v>181</v>
      </c>
      <c r="K7" s="6">
        <f>D7+May!K7</f>
        <v>28</v>
      </c>
      <c r="L7" s="6">
        <f>E7+May!L7</f>
        <v>283</v>
      </c>
      <c r="M7" s="6">
        <f>F7+May!M7</f>
        <v>74</v>
      </c>
      <c r="N7" s="6">
        <f>G7+May!N7</f>
        <v>35</v>
      </c>
      <c r="O7" s="6">
        <f t="shared" ref="O7:O10" si="1">SUM(J7:N7)</f>
        <v>601</v>
      </c>
    </row>
    <row r="8" spans="1:17" x14ac:dyDescent="0.25">
      <c r="A8" s="4" t="s">
        <v>15</v>
      </c>
      <c r="B8" s="4" t="s">
        <v>16</v>
      </c>
      <c r="C8" s="16">
        <v>31</v>
      </c>
      <c r="D8" s="16">
        <v>2</v>
      </c>
      <c r="E8" s="16">
        <v>13</v>
      </c>
      <c r="F8" s="16">
        <v>0</v>
      </c>
      <c r="G8" s="16">
        <v>1</v>
      </c>
      <c r="H8" s="6">
        <f t="shared" si="0"/>
        <v>47</v>
      </c>
      <c r="I8" s="7"/>
      <c r="J8" s="6">
        <f>C8+May!J8</f>
        <v>138</v>
      </c>
      <c r="K8" s="6">
        <f>D8+May!K8</f>
        <v>7</v>
      </c>
      <c r="L8" s="6">
        <f>E8+May!L8</f>
        <v>82</v>
      </c>
      <c r="M8" s="6">
        <f>F8+May!M8</f>
        <v>4</v>
      </c>
      <c r="N8" s="6">
        <f>G8+May!N8</f>
        <v>9</v>
      </c>
      <c r="O8" s="6">
        <f t="shared" si="1"/>
        <v>240</v>
      </c>
    </row>
    <row r="9" spans="1:17" x14ac:dyDescent="0.25">
      <c r="A9" s="4" t="s">
        <v>17</v>
      </c>
      <c r="B9" s="4" t="s">
        <v>18</v>
      </c>
      <c r="C9" s="16">
        <v>25</v>
      </c>
      <c r="D9" s="16">
        <v>20</v>
      </c>
      <c r="E9" s="16">
        <v>11</v>
      </c>
      <c r="F9" s="16">
        <v>33</v>
      </c>
      <c r="G9" s="16">
        <v>5</v>
      </c>
      <c r="H9" s="6">
        <f t="shared" si="0"/>
        <v>94</v>
      </c>
      <c r="I9" s="7"/>
      <c r="J9" s="6">
        <f>C9+May!J9</f>
        <v>278</v>
      </c>
      <c r="K9" s="6">
        <f>D9+May!K9</f>
        <v>149</v>
      </c>
      <c r="L9" s="6">
        <f>E9+May!L9</f>
        <v>253</v>
      </c>
      <c r="M9" s="6">
        <f>F9+May!M9</f>
        <v>154</v>
      </c>
      <c r="N9" s="6">
        <f>G9+May!N9</f>
        <v>20</v>
      </c>
      <c r="O9" s="6">
        <f t="shared" si="1"/>
        <v>854</v>
      </c>
    </row>
    <row r="10" spans="1:17" x14ac:dyDescent="0.25">
      <c r="A10" s="4" t="s">
        <v>19</v>
      </c>
      <c r="B10" s="4" t="s">
        <v>20</v>
      </c>
      <c r="C10" s="18">
        <v>45</v>
      </c>
      <c r="D10" s="18">
        <v>2</v>
      </c>
      <c r="E10" s="18">
        <v>12</v>
      </c>
      <c r="F10" s="18">
        <v>5</v>
      </c>
      <c r="G10" s="18">
        <v>1</v>
      </c>
      <c r="H10" s="8">
        <f>SUM(C10:G10)</f>
        <v>65</v>
      </c>
      <c r="I10" s="7"/>
      <c r="J10" s="8">
        <f>C10+May!J10</f>
        <v>228</v>
      </c>
      <c r="K10" s="8">
        <f>D10+May!K10</f>
        <v>17</v>
      </c>
      <c r="L10" s="8">
        <f>E10+May!L10</f>
        <v>71</v>
      </c>
      <c r="M10" s="8">
        <f>F10+May!M10</f>
        <v>47</v>
      </c>
      <c r="N10" s="8">
        <f>G10+May!N10</f>
        <v>4</v>
      </c>
      <c r="O10" s="8">
        <f t="shared" si="1"/>
        <v>367</v>
      </c>
    </row>
    <row r="11" spans="1:17" x14ac:dyDescent="0.25">
      <c r="A11" s="4" t="s">
        <v>21</v>
      </c>
      <c r="B11" s="5" t="s">
        <v>22</v>
      </c>
      <c r="C11" s="17">
        <f>SUM(C6:C10)</f>
        <v>164</v>
      </c>
      <c r="D11" s="9">
        <f t="shared" ref="D11:G11" si="2">SUM(D6:D10)</f>
        <v>27</v>
      </c>
      <c r="E11" s="9">
        <f t="shared" si="2"/>
        <v>113</v>
      </c>
      <c r="F11" s="9">
        <f t="shared" si="2"/>
        <v>143</v>
      </c>
      <c r="G11" s="9">
        <f t="shared" si="2"/>
        <v>14</v>
      </c>
      <c r="H11" s="9">
        <f>SUM(H6:H10)</f>
        <v>461</v>
      </c>
      <c r="I11" s="7"/>
      <c r="J11" s="9">
        <f>SUM(J6:J10)</f>
        <v>974</v>
      </c>
      <c r="K11" s="9">
        <f t="shared" ref="K11:O11" si="3">SUM(K6:K10)</f>
        <v>215</v>
      </c>
      <c r="L11" s="9">
        <f t="shared" si="3"/>
        <v>789</v>
      </c>
      <c r="M11" s="9">
        <f t="shared" si="3"/>
        <v>433</v>
      </c>
      <c r="N11" s="9">
        <f t="shared" si="3"/>
        <v>86</v>
      </c>
      <c r="O11" s="9">
        <f t="shared" si="3"/>
        <v>2497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79</v>
      </c>
      <c r="D14" s="12">
        <v>29</v>
      </c>
      <c r="E14" s="12">
        <v>78</v>
      </c>
      <c r="F14" s="12">
        <v>150</v>
      </c>
      <c r="G14" s="12">
        <v>9</v>
      </c>
      <c r="H14" s="6">
        <f t="shared" ref="H14:H18" si="4">SUM(C14:G14)</f>
        <v>345</v>
      </c>
      <c r="I14" s="7"/>
      <c r="J14" s="12">
        <f>C14+May!J14</f>
        <v>526</v>
      </c>
      <c r="K14" s="12">
        <f>D14+May!K14</f>
        <v>175</v>
      </c>
      <c r="L14" s="12">
        <f>E14+May!L14</f>
        <v>561</v>
      </c>
      <c r="M14" s="12">
        <f>F14+May!M14</f>
        <v>292</v>
      </c>
      <c r="N14" s="12">
        <f>G14+May!N14</f>
        <v>69</v>
      </c>
      <c r="O14" s="6">
        <f t="shared" ref="O14:O18" si="5">SUM(J14:N14)</f>
        <v>1623</v>
      </c>
    </row>
    <row r="15" spans="1:17" x14ac:dyDescent="0.25">
      <c r="A15" s="4" t="s">
        <v>26</v>
      </c>
      <c r="B15" s="4" t="s">
        <v>27</v>
      </c>
      <c r="C15" s="12">
        <v>47</v>
      </c>
      <c r="D15" s="12">
        <v>9</v>
      </c>
      <c r="E15" s="12">
        <v>1</v>
      </c>
      <c r="F15" s="12">
        <v>2</v>
      </c>
      <c r="G15" s="12">
        <v>0</v>
      </c>
      <c r="H15" s="6">
        <f t="shared" si="4"/>
        <v>59</v>
      </c>
      <c r="I15" s="7"/>
      <c r="J15" s="12">
        <f>C15+May!J15</f>
        <v>186</v>
      </c>
      <c r="K15" s="12">
        <f>D15+May!K15</f>
        <v>22</v>
      </c>
      <c r="L15" s="12">
        <f>E15+May!L15</f>
        <v>13</v>
      </c>
      <c r="M15" s="12">
        <f>F15+May!M15</f>
        <v>3</v>
      </c>
      <c r="N15" s="12">
        <f>G15+May!N15</f>
        <v>1</v>
      </c>
      <c r="O15" s="6">
        <f t="shared" si="5"/>
        <v>225</v>
      </c>
    </row>
    <row r="16" spans="1:17" x14ac:dyDescent="0.25">
      <c r="A16" s="4" t="s">
        <v>28</v>
      </c>
      <c r="B16" s="4" t="s">
        <v>29</v>
      </c>
      <c r="C16" s="12">
        <v>2</v>
      </c>
      <c r="D16" s="12">
        <v>0</v>
      </c>
      <c r="E16" s="12">
        <v>1</v>
      </c>
      <c r="F16" s="12">
        <v>0</v>
      </c>
      <c r="G16" s="12">
        <v>1</v>
      </c>
      <c r="H16" s="6">
        <f t="shared" si="4"/>
        <v>4</v>
      </c>
      <c r="I16" s="7"/>
      <c r="J16" s="12">
        <f>C16+May!J16</f>
        <v>23</v>
      </c>
      <c r="K16" s="12">
        <f>D16+May!K16</f>
        <v>0</v>
      </c>
      <c r="L16" s="12">
        <f>E16+May!L16</f>
        <v>6</v>
      </c>
      <c r="M16" s="12">
        <f>F16+May!M16</f>
        <v>0</v>
      </c>
      <c r="N16" s="12">
        <f>G16+May!N16</f>
        <v>8</v>
      </c>
      <c r="O16" s="6">
        <f t="shared" si="5"/>
        <v>37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4</v>
      </c>
      <c r="F17" s="12">
        <v>0</v>
      </c>
      <c r="G17" s="12">
        <v>0</v>
      </c>
      <c r="H17" s="6">
        <f t="shared" si="4"/>
        <v>4</v>
      </c>
      <c r="I17" s="7"/>
      <c r="J17" s="12">
        <f>C17+May!J17</f>
        <v>0</v>
      </c>
      <c r="K17" s="12">
        <f>D17+May!K17</f>
        <v>0</v>
      </c>
      <c r="L17" s="12">
        <f>E17+May!L17</f>
        <v>28</v>
      </c>
      <c r="M17" s="12">
        <f>F17+May!M17</f>
        <v>1</v>
      </c>
      <c r="N17" s="12">
        <f>G17+May!N17</f>
        <v>0</v>
      </c>
      <c r="O17" s="6">
        <f t="shared" si="5"/>
        <v>29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C18+May!J18</f>
        <v>0</v>
      </c>
      <c r="K18" s="8">
        <f>D18+May!K18</f>
        <v>0</v>
      </c>
      <c r="L18" s="8">
        <f>E18+May!L18</f>
        <v>0</v>
      </c>
      <c r="M18" s="8">
        <f>F18+May!M18</f>
        <v>0</v>
      </c>
      <c r="N18" s="8">
        <f>G18+May!N18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128</v>
      </c>
      <c r="D19" s="9">
        <f t="shared" si="6"/>
        <v>38</v>
      </c>
      <c r="E19" s="9">
        <f t="shared" si="6"/>
        <v>84</v>
      </c>
      <c r="F19" s="9">
        <f t="shared" si="6"/>
        <v>152</v>
      </c>
      <c r="G19" s="9">
        <f t="shared" si="6"/>
        <v>10</v>
      </c>
      <c r="H19" s="9">
        <f t="shared" si="6"/>
        <v>412</v>
      </c>
      <c r="I19" s="7"/>
      <c r="J19" s="9">
        <f>SUM(J14:J18)</f>
        <v>735</v>
      </c>
      <c r="K19" s="9">
        <f t="shared" ref="K19:O19" si="7">SUM(K14:K18)</f>
        <v>197</v>
      </c>
      <c r="L19" s="9">
        <f t="shared" si="7"/>
        <v>608</v>
      </c>
      <c r="M19" s="9">
        <f t="shared" si="7"/>
        <v>296</v>
      </c>
      <c r="N19" s="9">
        <f t="shared" si="7"/>
        <v>78</v>
      </c>
      <c r="O19" s="9">
        <f t="shared" si="7"/>
        <v>1914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0</v>
      </c>
      <c r="F21" s="6">
        <v>1</v>
      </c>
      <c r="G21" s="6">
        <v>1</v>
      </c>
      <c r="H21" s="6">
        <f t="shared" ref="H21:H24" si="8">SUM(C21:G21)</f>
        <v>2</v>
      </c>
      <c r="I21" s="7"/>
      <c r="J21" s="6">
        <f>C21+May!J21</f>
        <v>1</v>
      </c>
      <c r="K21" s="6">
        <f>D21+May!K21</f>
        <v>1</v>
      </c>
      <c r="L21" s="6">
        <f>E21+May!L21</f>
        <v>1</v>
      </c>
      <c r="M21" s="6">
        <f>F21+May!M21</f>
        <v>4</v>
      </c>
      <c r="N21" s="6">
        <f>G21+May!N21</f>
        <v>2</v>
      </c>
      <c r="O21" s="6">
        <f t="shared" ref="O21:O24" si="9">SUM(J21:N21)</f>
        <v>9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C22+May!J22</f>
        <v>0</v>
      </c>
      <c r="K22" s="6">
        <f>D22+May!K22</f>
        <v>0</v>
      </c>
      <c r="L22" s="6">
        <f>E22+May!L22</f>
        <v>0</v>
      </c>
      <c r="M22" s="6">
        <f>F22+May!M22</f>
        <v>2</v>
      </c>
      <c r="N22" s="6">
        <f>G22+May!N22</f>
        <v>1</v>
      </c>
      <c r="O22" s="6">
        <f t="shared" si="9"/>
        <v>3</v>
      </c>
    </row>
    <row r="23" spans="1:15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18</v>
      </c>
      <c r="F23" s="6">
        <v>9</v>
      </c>
      <c r="G23" s="6">
        <v>3</v>
      </c>
      <c r="H23" s="6">
        <f t="shared" si="8"/>
        <v>48</v>
      </c>
      <c r="I23" s="7"/>
      <c r="J23" s="6">
        <f>C23+May!J23</f>
        <v>81</v>
      </c>
      <c r="K23" s="6">
        <f>D23+May!K23</f>
        <v>2</v>
      </c>
      <c r="L23" s="6">
        <f>E23+May!L23</f>
        <v>58</v>
      </c>
      <c r="M23" s="6">
        <f>F23+May!M23</f>
        <v>13</v>
      </c>
      <c r="N23" s="6">
        <f>G23+May!N23</f>
        <v>3</v>
      </c>
      <c r="O23" s="6">
        <f t="shared" si="9"/>
        <v>157</v>
      </c>
    </row>
    <row r="24" spans="1:15" x14ac:dyDescent="0.25">
      <c r="A24" s="4" t="s">
        <v>43</v>
      </c>
      <c r="B24" s="4" t="s">
        <v>16</v>
      </c>
      <c r="C24" s="6">
        <f>C8</f>
        <v>31</v>
      </c>
      <c r="D24" s="6">
        <f t="shared" ref="D24:G24" si="10">D8</f>
        <v>2</v>
      </c>
      <c r="E24" s="6">
        <f t="shared" si="10"/>
        <v>13</v>
      </c>
      <c r="F24" s="6">
        <f t="shared" si="10"/>
        <v>0</v>
      </c>
      <c r="G24" s="6">
        <f t="shared" si="10"/>
        <v>1</v>
      </c>
      <c r="H24" s="6">
        <f t="shared" si="8"/>
        <v>47</v>
      </c>
      <c r="I24" s="7"/>
      <c r="J24" s="6">
        <f>C24+May!J24</f>
        <v>138</v>
      </c>
      <c r="K24" s="6">
        <f>D24+May!K24</f>
        <v>7</v>
      </c>
      <c r="L24" s="6">
        <f>E24+May!L24</f>
        <v>82</v>
      </c>
      <c r="M24" s="6">
        <f>F24+May!M24</f>
        <v>4</v>
      </c>
      <c r="N24" s="6">
        <f>G24+May!N24</f>
        <v>9</v>
      </c>
      <c r="O24" s="6">
        <f t="shared" si="9"/>
        <v>240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49</v>
      </c>
      <c r="D25" s="13">
        <f t="shared" ref="D25:G25" si="11">SUM(D21:D24)</f>
        <v>2</v>
      </c>
      <c r="E25" s="13">
        <f t="shared" si="11"/>
        <v>31</v>
      </c>
      <c r="F25" s="13">
        <f t="shared" si="11"/>
        <v>10</v>
      </c>
      <c r="G25" s="13">
        <f t="shared" si="11"/>
        <v>5</v>
      </c>
      <c r="H25" s="13">
        <f>SUM(H21:H24)</f>
        <v>97</v>
      </c>
      <c r="I25" s="7"/>
      <c r="J25" s="13">
        <f>C25+Apr!J25</f>
        <v>189</v>
      </c>
      <c r="K25" s="13">
        <f>D25+Apr!K25</f>
        <v>7</v>
      </c>
      <c r="L25" s="13">
        <f>E25+Apr!L25</f>
        <v>114</v>
      </c>
      <c r="M25" s="13">
        <f>F25+Apr!M25</f>
        <v>18</v>
      </c>
      <c r="N25" s="13">
        <f>G25+Apr!N25</f>
        <v>13</v>
      </c>
      <c r="O25" s="13">
        <f>SUM(O21:O24)</f>
        <v>409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177</v>
      </c>
      <c r="D26" s="14">
        <f t="shared" si="12"/>
        <v>40</v>
      </c>
      <c r="E26" s="14">
        <f t="shared" si="12"/>
        <v>115</v>
      </c>
      <c r="F26" s="14">
        <f t="shared" si="12"/>
        <v>162</v>
      </c>
      <c r="G26" s="14">
        <f t="shared" si="12"/>
        <v>15</v>
      </c>
      <c r="H26" s="14">
        <f t="shared" si="12"/>
        <v>509</v>
      </c>
      <c r="J26" s="14">
        <f t="shared" ref="J26:O26" si="13">J19+J25</f>
        <v>924</v>
      </c>
      <c r="K26" s="14">
        <f t="shared" si="13"/>
        <v>204</v>
      </c>
      <c r="L26" s="14">
        <f t="shared" si="13"/>
        <v>722</v>
      </c>
      <c r="M26" s="14">
        <f t="shared" si="13"/>
        <v>314</v>
      </c>
      <c r="N26" s="14">
        <f t="shared" si="13"/>
        <v>91</v>
      </c>
      <c r="O26" s="14">
        <f t="shared" si="13"/>
        <v>2323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0.87671232876712324</v>
      </c>
      <c r="D28" s="15">
        <f t="shared" ref="D28:H28" si="14">D19/(D19+D23)</f>
        <v>1</v>
      </c>
      <c r="E28" s="15">
        <f t="shared" si="14"/>
        <v>0.82352941176470584</v>
      </c>
      <c r="F28" s="15">
        <f t="shared" si="14"/>
        <v>0.94409937888198758</v>
      </c>
      <c r="G28" s="15">
        <f t="shared" si="14"/>
        <v>0.76923076923076927</v>
      </c>
      <c r="H28" s="15">
        <f t="shared" si="14"/>
        <v>0.89565217391304353</v>
      </c>
      <c r="J28" s="15">
        <f>J19/(J19+J23)</f>
        <v>0.90073529411764708</v>
      </c>
      <c r="K28" s="15">
        <f>K19/(K19+K23)</f>
        <v>0.98994974874371855</v>
      </c>
      <c r="L28" s="15">
        <f t="shared" ref="L28:O28" si="15">L19/(L19+L23)</f>
        <v>0.91291291291291288</v>
      </c>
      <c r="M28" s="15">
        <f t="shared" si="15"/>
        <v>0.95792880258899671</v>
      </c>
      <c r="N28" s="15">
        <f t="shared" si="15"/>
        <v>0.96296296296296291</v>
      </c>
      <c r="O28" s="15">
        <f t="shared" si="15"/>
        <v>0.9241912119748914</v>
      </c>
    </row>
    <row r="29" spans="1:15" x14ac:dyDescent="0.25">
      <c r="B29" s="5" t="s">
        <v>49</v>
      </c>
      <c r="C29" s="1">
        <v>13</v>
      </c>
      <c r="D29" s="1">
        <v>12</v>
      </c>
      <c r="E29" s="1">
        <v>17</v>
      </c>
      <c r="F29" s="1">
        <v>15</v>
      </c>
      <c r="G29" s="1">
        <v>19</v>
      </c>
      <c r="H29" s="1">
        <v>15</v>
      </c>
      <c r="J29" s="1">
        <v>16</v>
      </c>
      <c r="K29" s="1">
        <v>22</v>
      </c>
      <c r="L29" s="1">
        <v>22</v>
      </c>
      <c r="M29" s="1">
        <v>28</v>
      </c>
      <c r="N29" s="1">
        <v>34</v>
      </c>
      <c r="O29" s="1">
        <v>21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8D82-18C5-46B1-9B1D-A885467A5CA7}">
  <dimension ref="A1:Q32"/>
  <sheetViews>
    <sheetView topLeftCell="B13" workbookViewId="0">
      <selection activeCell="O28" sqref="O28:O29"/>
    </sheetView>
  </sheetViews>
  <sheetFormatPr defaultRowHeight="15" x14ac:dyDescent="0.25"/>
  <cols>
    <col min="1" max="1" width="5" hidden="1" customWidth="1"/>
    <col min="2" max="2" width="29.2851562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57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16">
        <v>26</v>
      </c>
      <c r="D6" s="16">
        <v>7</v>
      </c>
      <c r="E6" s="16">
        <v>30</v>
      </c>
      <c r="F6" s="16">
        <v>97</v>
      </c>
      <c r="G6" s="16">
        <v>4</v>
      </c>
      <c r="H6" s="6">
        <f>SUM(C6:G6)</f>
        <v>164</v>
      </c>
      <c r="I6" s="7"/>
      <c r="J6" s="16">
        <f>C6+June!J6</f>
        <v>175</v>
      </c>
      <c r="K6" s="16">
        <f>D6+June!K6</f>
        <v>21</v>
      </c>
      <c r="L6" s="16">
        <f>E6+June!L6</f>
        <v>130</v>
      </c>
      <c r="M6" s="16">
        <f>F6+June!M6</f>
        <v>251</v>
      </c>
      <c r="N6" s="16">
        <f>G6+June!N6</f>
        <v>22</v>
      </c>
      <c r="O6" s="6">
        <f>SUM(J6:N6)</f>
        <v>599</v>
      </c>
    </row>
    <row r="7" spans="1:17" x14ac:dyDescent="0.25">
      <c r="A7" s="4" t="s">
        <v>13</v>
      </c>
      <c r="B7" s="4" t="s">
        <v>14</v>
      </c>
      <c r="C7" s="16">
        <v>26</v>
      </c>
      <c r="D7" s="16">
        <v>3</v>
      </c>
      <c r="E7" s="16">
        <v>77</v>
      </c>
      <c r="F7" s="16">
        <v>18</v>
      </c>
      <c r="G7" s="16">
        <v>22</v>
      </c>
      <c r="H7" s="6">
        <f t="shared" ref="H7:H9" si="0">SUM(C7:G7)</f>
        <v>146</v>
      </c>
      <c r="I7" s="7"/>
      <c r="J7" s="16">
        <f>C7+June!J7</f>
        <v>207</v>
      </c>
      <c r="K7" s="16">
        <f>D7+June!K7</f>
        <v>31</v>
      </c>
      <c r="L7" s="16">
        <f>E7+June!L7</f>
        <v>360</v>
      </c>
      <c r="M7" s="16">
        <f>F7+June!M7</f>
        <v>92</v>
      </c>
      <c r="N7" s="16">
        <f>G7+June!N7</f>
        <v>57</v>
      </c>
      <c r="O7" s="6">
        <f t="shared" ref="O7:O10" si="1">SUM(J7:N7)</f>
        <v>747</v>
      </c>
    </row>
    <row r="8" spans="1:17" x14ac:dyDescent="0.25">
      <c r="A8" s="4" t="s">
        <v>15</v>
      </c>
      <c r="B8" s="4" t="s">
        <v>16</v>
      </c>
      <c r="C8" s="16">
        <v>23</v>
      </c>
      <c r="D8" s="16">
        <v>2</v>
      </c>
      <c r="E8" s="16">
        <v>20</v>
      </c>
      <c r="F8" s="16">
        <v>0</v>
      </c>
      <c r="G8" s="16">
        <v>1</v>
      </c>
      <c r="H8" s="6">
        <f t="shared" si="0"/>
        <v>46</v>
      </c>
      <c r="I8" s="7"/>
      <c r="J8" s="16">
        <f>C8+June!J8</f>
        <v>161</v>
      </c>
      <c r="K8" s="16">
        <f>D8+June!K8</f>
        <v>9</v>
      </c>
      <c r="L8" s="16">
        <f>E8+June!L8</f>
        <v>102</v>
      </c>
      <c r="M8" s="16">
        <f>F8+June!M8</f>
        <v>4</v>
      </c>
      <c r="N8" s="16">
        <f>G8+June!N8</f>
        <v>10</v>
      </c>
      <c r="O8" s="6">
        <f t="shared" si="1"/>
        <v>286</v>
      </c>
    </row>
    <row r="9" spans="1:17" x14ac:dyDescent="0.25">
      <c r="A9" s="4" t="s">
        <v>17</v>
      </c>
      <c r="B9" s="4" t="s">
        <v>18</v>
      </c>
      <c r="C9" s="16">
        <v>24</v>
      </c>
      <c r="D9" s="16">
        <v>20</v>
      </c>
      <c r="E9" s="16">
        <v>14</v>
      </c>
      <c r="F9" s="16">
        <v>54</v>
      </c>
      <c r="G9" s="16">
        <v>1</v>
      </c>
      <c r="H9" s="6">
        <f t="shared" si="0"/>
        <v>113</v>
      </c>
      <c r="I9" s="7"/>
      <c r="J9" s="16">
        <f>C9+June!J9</f>
        <v>302</v>
      </c>
      <c r="K9" s="16">
        <f>D9+June!K9</f>
        <v>169</v>
      </c>
      <c r="L9" s="16">
        <f>E9+June!L9</f>
        <v>267</v>
      </c>
      <c r="M9" s="16">
        <f>F9+June!M9</f>
        <v>208</v>
      </c>
      <c r="N9" s="16">
        <f>G9+June!N9</f>
        <v>21</v>
      </c>
      <c r="O9" s="6">
        <f t="shared" si="1"/>
        <v>967</v>
      </c>
    </row>
    <row r="10" spans="1:17" x14ac:dyDescent="0.25">
      <c r="A10" s="4" t="s">
        <v>19</v>
      </c>
      <c r="B10" s="4" t="s">
        <v>20</v>
      </c>
      <c r="C10" s="18">
        <v>54</v>
      </c>
      <c r="D10" s="18">
        <v>3</v>
      </c>
      <c r="E10" s="18">
        <v>20</v>
      </c>
      <c r="F10" s="18">
        <v>19</v>
      </c>
      <c r="G10" s="18">
        <v>0</v>
      </c>
      <c r="H10" s="8">
        <f>SUM(C10:G10)</f>
        <v>96</v>
      </c>
      <c r="I10" s="7"/>
      <c r="J10" s="18">
        <f>C10+June!J10</f>
        <v>282</v>
      </c>
      <c r="K10" s="18">
        <f>D10+June!K10</f>
        <v>20</v>
      </c>
      <c r="L10" s="18">
        <f>E10+June!L10</f>
        <v>91</v>
      </c>
      <c r="M10" s="18">
        <f>F10+June!M10</f>
        <v>66</v>
      </c>
      <c r="N10" s="18">
        <f>G10+June!N10</f>
        <v>4</v>
      </c>
      <c r="O10" s="8">
        <f t="shared" si="1"/>
        <v>463</v>
      </c>
    </row>
    <row r="11" spans="1:17" x14ac:dyDescent="0.25">
      <c r="A11" s="4" t="s">
        <v>21</v>
      </c>
      <c r="B11" s="5" t="s">
        <v>22</v>
      </c>
      <c r="C11" s="17">
        <f>SUM(C6:C10)</f>
        <v>153</v>
      </c>
      <c r="D11" s="9">
        <f t="shared" ref="D11:G11" si="2">SUM(D6:D10)</f>
        <v>35</v>
      </c>
      <c r="E11" s="9">
        <f t="shared" si="2"/>
        <v>161</v>
      </c>
      <c r="F11" s="9">
        <f t="shared" si="2"/>
        <v>188</v>
      </c>
      <c r="G11" s="9">
        <f t="shared" si="2"/>
        <v>28</v>
      </c>
      <c r="H11" s="9">
        <f>SUM(H6:H10)</f>
        <v>565</v>
      </c>
      <c r="I11" s="7"/>
      <c r="J11" s="17">
        <f>SUM(J6:J10)</f>
        <v>1127</v>
      </c>
      <c r="K11" s="9">
        <f t="shared" ref="K11:O11" si="3">SUM(K6:K10)</f>
        <v>250</v>
      </c>
      <c r="L11" s="9">
        <f t="shared" si="3"/>
        <v>950</v>
      </c>
      <c r="M11" s="9">
        <f t="shared" si="3"/>
        <v>621</v>
      </c>
      <c r="N11" s="9">
        <f t="shared" si="3"/>
        <v>114</v>
      </c>
      <c r="O11" s="9">
        <f t="shared" si="3"/>
        <v>3062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105</v>
      </c>
      <c r="D14" s="12">
        <v>29</v>
      </c>
      <c r="E14" s="12">
        <v>130</v>
      </c>
      <c r="F14" s="12">
        <v>190</v>
      </c>
      <c r="G14" s="12">
        <v>8</v>
      </c>
      <c r="H14" s="6">
        <f t="shared" ref="H14:H18" si="4">SUM(C14:G14)</f>
        <v>462</v>
      </c>
      <c r="I14" s="7"/>
      <c r="J14" s="12">
        <f>C14+June!J14</f>
        <v>631</v>
      </c>
      <c r="K14" s="12">
        <f>D14+June!K14</f>
        <v>204</v>
      </c>
      <c r="L14" s="12">
        <f>E14+June!L14</f>
        <v>691</v>
      </c>
      <c r="M14" s="12">
        <f>F14+June!M14</f>
        <v>482</v>
      </c>
      <c r="N14" s="12">
        <f>G14+June!N14</f>
        <v>77</v>
      </c>
      <c r="O14" s="6">
        <f t="shared" ref="O14:O18" si="5">SUM(J14:N14)</f>
        <v>2085</v>
      </c>
    </row>
    <row r="15" spans="1:17" x14ac:dyDescent="0.25">
      <c r="A15" s="4" t="s">
        <v>26</v>
      </c>
      <c r="B15" s="4" t="s">
        <v>27</v>
      </c>
      <c r="C15" s="12">
        <v>46</v>
      </c>
      <c r="D15" s="12">
        <v>0</v>
      </c>
      <c r="E15" s="12">
        <v>8</v>
      </c>
      <c r="F15" s="12">
        <v>0</v>
      </c>
      <c r="G15" s="12">
        <v>0</v>
      </c>
      <c r="H15" s="6">
        <f t="shared" si="4"/>
        <v>54</v>
      </c>
      <c r="I15" s="7"/>
      <c r="J15" s="12">
        <f>C15+June!J15</f>
        <v>232</v>
      </c>
      <c r="K15" s="12">
        <f>D15+June!K15</f>
        <v>22</v>
      </c>
      <c r="L15" s="12">
        <f>E15+June!L15</f>
        <v>21</v>
      </c>
      <c r="M15" s="12">
        <f>F15+June!M15</f>
        <v>3</v>
      </c>
      <c r="N15" s="12">
        <f>G15+June!N15</f>
        <v>1</v>
      </c>
      <c r="O15" s="6">
        <f t="shared" si="5"/>
        <v>279</v>
      </c>
    </row>
    <row r="16" spans="1:17" x14ac:dyDescent="0.25">
      <c r="A16" s="4" t="s">
        <v>28</v>
      </c>
      <c r="B16" s="4" t="s">
        <v>29</v>
      </c>
      <c r="C16" s="12">
        <v>2</v>
      </c>
      <c r="D16" s="12">
        <v>0</v>
      </c>
      <c r="E16" s="12">
        <v>3</v>
      </c>
      <c r="F16" s="12">
        <v>0</v>
      </c>
      <c r="G16" s="12">
        <v>1</v>
      </c>
      <c r="H16" s="6">
        <f t="shared" si="4"/>
        <v>6</v>
      </c>
      <c r="I16" s="7"/>
      <c r="J16" s="12">
        <f>C16+June!J16</f>
        <v>25</v>
      </c>
      <c r="K16" s="12">
        <f>D16+June!K16</f>
        <v>0</v>
      </c>
      <c r="L16" s="12">
        <f>E16+June!L16</f>
        <v>9</v>
      </c>
      <c r="M16" s="12">
        <f>F16+June!M16</f>
        <v>0</v>
      </c>
      <c r="N16" s="12">
        <f>G16+June!N16</f>
        <v>9</v>
      </c>
      <c r="O16" s="6">
        <f t="shared" si="5"/>
        <v>43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6</v>
      </c>
      <c r="F17" s="12">
        <v>7</v>
      </c>
      <c r="G17" s="12">
        <v>0</v>
      </c>
      <c r="H17" s="6">
        <f t="shared" si="4"/>
        <v>13</v>
      </c>
      <c r="I17" s="7"/>
      <c r="J17" s="12">
        <f>C17+June!J17</f>
        <v>0</v>
      </c>
      <c r="K17" s="12">
        <f>D17+June!K17</f>
        <v>0</v>
      </c>
      <c r="L17" s="12">
        <f>E17+June!L17</f>
        <v>34</v>
      </c>
      <c r="M17" s="12">
        <f>F17+June!M17</f>
        <v>8</v>
      </c>
      <c r="N17" s="12">
        <f>G17+June!N17</f>
        <v>0</v>
      </c>
      <c r="O17" s="6">
        <f t="shared" si="5"/>
        <v>42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C18+June!J18</f>
        <v>0</v>
      </c>
      <c r="K18" s="8">
        <f>D18+June!K18</f>
        <v>0</v>
      </c>
      <c r="L18" s="8">
        <f>E18+June!L18</f>
        <v>0</v>
      </c>
      <c r="M18" s="8">
        <f>F18+June!M18</f>
        <v>0</v>
      </c>
      <c r="N18" s="8">
        <f>G18+June!N18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153</v>
      </c>
      <c r="D19" s="9">
        <f t="shared" si="6"/>
        <v>29</v>
      </c>
      <c r="E19" s="9">
        <f t="shared" si="6"/>
        <v>147</v>
      </c>
      <c r="F19" s="9">
        <f t="shared" si="6"/>
        <v>197</v>
      </c>
      <c r="G19" s="9">
        <f t="shared" si="6"/>
        <v>9</v>
      </c>
      <c r="H19" s="9">
        <f t="shared" si="6"/>
        <v>535</v>
      </c>
      <c r="I19" s="7"/>
      <c r="J19" s="9">
        <f>SUM(J14:J18)</f>
        <v>888</v>
      </c>
      <c r="K19" s="9">
        <f t="shared" ref="K19:O19" si="7">SUM(K14:K18)</f>
        <v>226</v>
      </c>
      <c r="L19" s="9">
        <f t="shared" si="7"/>
        <v>755</v>
      </c>
      <c r="M19" s="9">
        <f t="shared" si="7"/>
        <v>493</v>
      </c>
      <c r="N19" s="9">
        <f t="shared" si="7"/>
        <v>87</v>
      </c>
      <c r="O19" s="9">
        <f t="shared" si="7"/>
        <v>2449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f t="shared" ref="H21:H24" si="8">SUM(C21:G21)</f>
        <v>1</v>
      </c>
      <c r="I21" s="7"/>
      <c r="J21" s="6">
        <f>C21+June!J21</f>
        <v>1</v>
      </c>
      <c r="K21" s="6">
        <f>D21+June!K21</f>
        <v>1</v>
      </c>
      <c r="L21" s="6">
        <f>E21+June!L21</f>
        <v>2</v>
      </c>
      <c r="M21" s="6">
        <f>F21+June!M21</f>
        <v>4</v>
      </c>
      <c r="N21" s="6">
        <f>G21+June!N21</f>
        <v>2</v>
      </c>
      <c r="O21" s="6">
        <f t="shared" ref="O21:O24" si="9">SUM(J21:N21)</f>
        <v>10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C22+June!J22</f>
        <v>0</v>
      </c>
      <c r="K22" s="6">
        <f>D22+June!K22</f>
        <v>0</v>
      </c>
      <c r="L22" s="6">
        <f>E22+June!L22</f>
        <v>0</v>
      </c>
      <c r="M22" s="6">
        <f>F22+June!M22</f>
        <v>2</v>
      </c>
      <c r="N22" s="6">
        <f>G22+June!N22</f>
        <v>1</v>
      </c>
      <c r="O22" s="6">
        <f t="shared" si="9"/>
        <v>3</v>
      </c>
    </row>
    <row r="23" spans="1:15" x14ac:dyDescent="0.25">
      <c r="A23" s="4" t="s">
        <v>41</v>
      </c>
      <c r="B23" s="4" t="s">
        <v>42</v>
      </c>
      <c r="C23" s="6">
        <v>14</v>
      </c>
      <c r="D23" s="6">
        <v>1</v>
      </c>
      <c r="E23" s="6">
        <v>14</v>
      </c>
      <c r="F23" s="6">
        <v>6</v>
      </c>
      <c r="G23" s="6">
        <v>0</v>
      </c>
      <c r="H23" s="6">
        <f t="shared" si="8"/>
        <v>35</v>
      </c>
      <c r="I23" s="7"/>
      <c r="J23" s="6">
        <f>C23+June!J23</f>
        <v>95</v>
      </c>
      <c r="K23" s="6">
        <f>D23+June!K23</f>
        <v>3</v>
      </c>
      <c r="L23" s="6">
        <f>E23+June!L23</f>
        <v>72</v>
      </c>
      <c r="M23" s="6">
        <f>F23+June!M23</f>
        <v>19</v>
      </c>
      <c r="N23" s="6">
        <f>G23+June!N23</f>
        <v>3</v>
      </c>
      <c r="O23" s="6">
        <f t="shared" si="9"/>
        <v>192</v>
      </c>
    </row>
    <row r="24" spans="1:15" x14ac:dyDescent="0.25">
      <c r="A24" s="4" t="s">
        <v>43</v>
      </c>
      <c r="B24" s="4" t="s">
        <v>16</v>
      </c>
      <c r="C24" s="6">
        <f>C8</f>
        <v>23</v>
      </c>
      <c r="D24" s="6">
        <f t="shared" ref="D24:G24" si="10">D8</f>
        <v>2</v>
      </c>
      <c r="E24" s="6">
        <f t="shared" si="10"/>
        <v>20</v>
      </c>
      <c r="F24" s="6">
        <f t="shared" si="10"/>
        <v>0</v>
      </c>
      <c r="G24" s="6">
        <f t="shared" si="10"/>
        <v>1</v>
      </c>
      <c r="H24" s="6">
        <f t="shared" si="8"/>
        <v>46</v>
      </c>
      <c r="I24" s="7"/>
      <c r="J24" s="6">
        <f>C24+June!J24</f>
        <v>161</v>
      </c>
      <c r="K24" s="6">
        <f>D24+June!K24</f>
        <v>9</v>
      </c>
      <c r="L24" s="6">
        <f>E24+June!L24</f>
        <v>102</v>
      </c>
      <c r="M24" s="6">
        <f>F24+June!M24</f>
        <v>4</v>
      </c>
      <c r="N24" s="6">
        <f>G24+June!N24</f>
        <v>10</v>
      </c>
      <c r="O24" s="6">
        <f t="shared" si="9"/>
        <v>286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37</v>
      </c>
      <c r="D25" s="13">
        <f t="shared" ref="D25:G25" si="11">SUM(D21:D24)</f>
        <v>3</v>
      </c>
      <c r="E25" s="13">
        <f t="shared" si="11"/>
        <v>35</v>
      </c>
      <c r="F25" s="13">
        <f t="shared" si="11"/>
        <v>6</v>
      </c>
      <c r="G25" s="13">
        <f t="shared" si="11"/>
        <v>1</v>
      </c>
      <c r="H25" s="13">
        <f>SUM(H21:H24)</f>
        <v>82</v>
      </c>
      <c r="I25" s="7"/>
      <c r="J25" s="13">
        <f>C25+June!J25</f>
        <v>226</v>
      </c>
      <c r="K25" s="13">
        <f>D25+June!K25</f>
        <v>10</v>
      </c>
      <c r="L25" s="13">
        <f>E25+June!L25</f>
        <v>149</v>
      </c>
      <c r="M25" s="13">
        <f>F25+June!M25</f>
        <v>24</v>
      </c>
      <c r="N25" s="13">
        <f>G25+June!N25</f>
        <v>14</v>
      </c>
      <c r="O25" s="13">
        <f>SUM(O21:O24)</f>
        <v>491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190</v>
      </c>
      <c r="D26" s="14">
        <f t="shared" si="12"/>
        <v>32</v>
      </c>
      <c r="E26" s="14">
        <f t="shared" si="12"/>
        <v>182</v>
      </c>
      <c r="F26" s="14">
        <f t="shared" si="12"/>
        <v>203</v>
      </c>
      <c r="G26" s="14">
        <f t="shared" si="12"/>
        <v>10</v>
      </c>
      <c r="H26" s="14">
        <f t="shared" si="12"/>
        <v>617</v>
      </c>
      <c r="J26" s="14">
        <f t="shared" ref="J26:O26" si="13">J19+J25</f>
        <v>1114</v>
      </c>
      <c r="K26" s="14">
        <f t="shared" si="13"/>
        <v>236</v>
      </c>
      <c r="L26" s="14">
        <f t="shared" si="13"/>
        <v>904</v>
      </c>
      <c r="M26" s="14">
        <f t="shared" si="13"/>
        <v>517</v>
      </c>
      <c r="N26" s="14">
        <f t="shared" si="13"/>
        <v>101</v>
      </c>
      <c r="O26" s="14">
        <f t="shared" si="13"/>
        <v>2940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0.91616766467065869</v>
      </c>
      <c r="D28" s="15">
        <f t="shared" ref="D28:H28" si="14">D19/(D19+D23)</f>
        <v>0.96666666666666667</v>
      </c>
      <c r="E28" s="15">
        <f t="shared" si="14"/>
        <v>0.91304347826086951</v>
      </c>
      <c r="F28" s="15">
        <f t="shared" si="14"/>
        <v>0.97044334975369462</v>
      </c>
      <c r="G28" s="15">
        <f t="shared" si="14"/>
        <v>1</v>
      </c>
      <c r="H28" s="15">
        <f t="shared" si="14"/>
        <v>0.93859649122807021</v>
      </c>
      <c r="J28" s="15">
        <f>J19/(J19+J23)</f>
        <v>0.90335707019328582</v>
      </c>
      <c r="K28" s="15">
        <f>K19/(K19+K23)</f>
        <v>0.98689956331877726</v>
      </c>
      <c r="L28" s="15">
        <f t="shared" ref="L28:O28" si="15">L19/(L19+L23)</f>
        <v>0.91293833131801694</v>
      </c>
      <c r="M28" s="15">
        <f t="shared" si="15"/>
        <v>0.962890625</v>
      </c>
      <c r="N28" s="15">
        <f t="shared" si="15"/>
        <v>0.96666666666666667</v>
      </c>
      <c r="O28" s="15">
        <f t="shared" si="15"/>
        <v>0.92730026505111696</v>
      </c>
    </row>
    <row r="29" spans="1:15" x14ac:dyDescent="0.25">
      <c r="B29" s="5" t="s">
        <v>49</v>
      </c>
      <c r="C29" s="1">
        <v>21</v>
      </c>
      <c r="D29" s="1">
        <v>8</v>
      </c>
      <c r="E29" s="1">
        <v>31</v>
      </c>
      <c r="F29" s="1">
        <v>22</v>
      </c>
      <c r="G29" s="1">
        <v>38</v>
      </c>
      <c r="H29" s="1">
        <v>24</v>
      </c>
      <c r="J29" s="1">
        <v>18</v>
      </c>
      <c r="K29" s="1">
        <v>11</v>
      </c>
      <c r="L29" s="1">
        <v>23</v>
      </c>
      <c r="M29" s="1">
        <v>26</v>
      </c>
      <c r="N29" s="1">
        <v>34</v>
      </c>
      <c r="O29" s="1">
        <v>21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9FB5-4EE5-4D3B-81A4-C69BC75475C9}">
  <dimension ref="A1:Q32"/>
  <sheetViews>
    <sheetView tabSelected="1" topLeftCell="B1" workbookViewId="0">
      <selection activeCell="O28" sqref="O28:O29"/>
    </sheetView>
  </sheetViews>
  <sheetFormatPr defaultRowHeight="15" x14ac:dyDescent="0.25"/>
  <cols>
    <col min="1" max="1" width="5" hidden="1" customWidth="1"/>
    <col min="2" max="2" width="29.28515625" customWidth="1"/>
    <col min="3" max="8" width="7.28515625" bestFit="1" customWidth="1"/>
    <col min="9" max="9" width="5.140625" customWidth="1"/>
    <col min="10" max="15" width="6.7109375" customWidth="1"/>
  </cols>
  <sheetData>
    <row r="1" spans="1:17" x14ac:dyDescent="0.25">
      <c r="B1" s="1" t="s">
        <v>0</v>
      </c>
    </row>
    <row r="2" spans="1:17" x14ac:dyDescent="0.25">
      <c r="B2" s="2">
        <v>2021</v>
      </c>
      <c r="C2" s="19" t="s">
        <v>56</v>
      </c>
      <c r="D2" s="19"/>
      <c r="E2" s="19"/>
      <c r="F2" s="19"/>
      <c r="G2" s="19"/>
      <c r="H2" s="19"/>
      <c r="J2" s="19" t="s">
        <v>1</v>
      </c>
      <c r="K2" s="19"/>
      <c r="L2" s="19"/>
      <c r="M2" s="19"/>
      <c r="N2" s="19"/>
      <c r="O2" s="19"/>
    </row>
    <row r="3" spans="1:17" x14ac:dyDescent="0.25">
      <c r="B3" s="1"/>
    </row>
    <row r="4" spans="1:1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</row>
    <row r="5" spans="1:17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</row>
    <row r="6" spans="1:17" x14ac:dyDescent="0.25">
      <c r="A6" s="4" t="s">
        <v>11</v>
      </c>
      <c r="B6" s="4" t="s">
        <v>12</v>
      </c>
      <c r="C6" s="16">
        <v>26</v>
      </c>
      <c r="D6" s="16">
        <v>1</v>
      </c>
      <c r="E6" s="16">
        <v>45</v>
      </c>
      <c r="F6" s="16">
        <v>135</v>
      </c>
      <c r="G6" s="16">
        <v>6</v>
      </c>
      <c r="H6" s="6">
        <f>SUM(C6:G6)</f>
        <v>213</v>
      </c>
      <c r="I6" s="7"/>
      <c r="J6" s="16">
        <f>C6+July!J6</f>
        <v>201</v>
      </c>
      <c r="K6" s="16">
        <f>D6+July!K6</f>
        <v>22</v>
      </c>
      <c r="L6" s="16">
        <f>E6+July!L6</f>
        <v>175</v>
      </c>
      <c r="M6" s="16">
        <f>F6+July!M6</f>
        <v>386</v>
      </c>
      <c r="N6" s="16">
        <f>G6+July!N6</f>
        <v>28</v>
      </c>
      <c r="O6" s="6">
        <f>SUM(J6:N6)</f>
        <v>812</v>
      </c>
    </row>
    <row r="7" spans="1:17" x14ac:dyDescent="0.25">
      <c r="A7" s="4" t="s">
        <v>13</v>
      </c>
      <c r="B7" s="4" t="s">
        <v>14</v>
      </c>
      <c r="C7" s="16">
        <v>31</v>
      </c>
      <c r="D7" s="16">
        <v>6</v>
      </c>
      <c r="E7" s="16">
        <v>38</v>
      </c>
      <c r="F7" s="16">
        <v>8</v>
      </c>
      <c r="G7" s="16">
        <v>3</v>
      </c>
      <c r="H7" s="6">
        <f t="shared" ref="H7:H9" si="0">SUM(C7:G7)</f>
        <v>86</v>
      </c>
      <c r="I7" s="7"/>
      <c r="J7" s="16">
        <f>C7+July!J7</f>
        <v>238</v>
      </c>
      <c r="K7" s="16">
        <f>D7+July!K7</f>
        <v>37</v>
      </c>
      <c r="L7" s="16">
        <f>E7+July!L7</f>
        <v>398</v>
      </c>
      <c r="M7" s="16">
        <f>F7+July!M7</f>
        <v>100</v>
      </c>
      <c r="N7" s="16">
        <f>G7+July!N7</f>
        <v>60</v>
      </c>
      <c r="O7" s="6">
        <f t="shared" ref="O7:O10" si="1">SUM(J7:N7)</f>
        <v>833</v>
      </c>
    </row>
    <row r="8" spans="1:17" x14ac:dyDescent="0.25">
      <c r="A8" s="4" t="s">
        <v>15</v>
      </c>
      <c r="B8" s="4" t="s">
        <v>16</v>
      </c>
      <c r="C8" s="16">
        <v>31</v>
      </c>
      <c r="D8" s="16">
        <v>4</v>
      </c>
      <c r="E8" s="16">
        <v>13</v>
      </c>
      <c r="F8" s="16">
        <v>1</v>
      </c>
      <c r="G8" s="16">
        <v>1</v>
      </c>
      <c r="H8" s="6">
        <f t="shared" si="0"/>
        <v>50</v>
      </c>
      <c r="I8" s="7"/>
      <c r="J8" s="16">
        <f>C8+July!J8</f>
        <v>192</v>
      </c>
      <c r="K8" s="16">
        <f>D8+July!K8</f>
        <v>13</v>
      </c>
      <c r="L8" s="16">
        <f>E8+July!L8</f>
        <v>115</v>
      </c>
      <c r="M8" s="16">
        <f>F8+July!M8</f>
        <v>5</v>
      </c>
      <c r="N8" s="16">
        <f>G8+July!N8</f>
        <v>11</v>
      </c>
      <c r="O8" s="6">
        <f t="shared" si="1"/>
        <v>336</v>
      </c>
    </row>
    <row r="9" spans="1:17" x14ac:dyDescent="0.25">
      <c r="A9" s="4" t="s">
        <v>17</v>
      </c>
      <c r="B9" s="4" t="s">
        <v>18</v>
      </c>
      <c r="C9" s="16">
        <v>32</v>
      </c>
      <c r="D9" s="16">
        <v>15</v>
      </c>
      <c r="E9" s="16">
        <v>16</v>
      </c>
      <c r="F9" s="16">
        <v>67</v>
      </c>
      <c r="G9" s="16">
        <v>2</v>
      </c>
      <c r="H9" s="6">
        <f t="shared" si="0"/>
        <v>132</v>
      </c>
      <c r="I9" s="7"/>
      <c r="J9" s="16">
        <f>C9+July!J9</f>
        <v>334</v>
      </c>
      <c r="K9" s="16">
        <f>D9+July!K9</f>
        <v>184</v>
      </c>
      <c r="L9" s="16">
        <f>E9+July!L9</f>
        <v>283</v>
      </c>
      <c r="M9" s="16">
        <f>F9+July!M9</f>
        <v>275</v>
      </c>
      <c r="N9" s="16">
        <f>G9+July!N9</f>
        <v>23</v>
      </c>
      <c r="O9" s="6">
        <f t="shared" si="1"/>
        <v>1099</v>
      </c>
    </row>
    <row r="10" spans="1:17" x14ac:dyDescent="0.25">
      <c r="A10" s="4" t="s">
        <v>19</v>
      </c>
      <c r="B10" s="4" t="s">
        <v>20</v>
      </c>
      <c r="C10" s="18">
        <v>48</v>
      </c>
      <c r="D10" s="18">
        <v>4</v>
      </c>
      <c r="E10" s="18">
        <v>14</v>
      </c>
      <c r="F10" s="18">
        <v>8</v>
      </c>
      <c r="G10" s="18">
        <v>1</v>
      </c>
      <c r="H10" s="8">
        <f>SUM(C10:G10)</f>
        <v>75</v>
      </c>
      <c r="I10" s="7"/>
      <c r="J10" s="18">
        <f>C10+July!J10</f>
        <v>330</v>
      </c>
      <c r="K10" s="18">
        <f>D10+July!K10</f>
        <v>24</v>
      </c>
      <c r="L10" s="18">
        <f>E10+July!L10</f>
        <v>105</v>
      </c>
      <c r="M10" s="18">
        <f>F10+July!M10</f>
        <v>74</v>
      </c>
      <c r="N10" s="18">
        <f>G10+July!N10</f>
        <v>5</v>
      </c>
      <c r="O10" s="8">
        <f t="shared" si="1"/>
        <v>538</v>
      </c>
    </row>
    <row r="11" spans="1:17" x14ac:dyDescent="0.25">
      <c r="A11" s="4" t="s">
        <v>21</v>
      </c>
      <c r="B11" s="5" t="s">
        <v>22</v>
      </c>
      <c r="C11" s="17">
        <f>SUM(C6:C10)</f>
        <v>168</v>
      </c>
      <c r="D11" s="9">
        <f t="shared" ref="D11:G11" si="2">SUM(D6:D10)</f>
        <v>30</v>
      </c>
      <c r="E11" s="9">
        <f t="shared" si="2"/>
        <v>126</v>
      </c>
      <c r="F11" s="9">
        <f t="shared" si="2"/>
        <v>219</v>
      </c>
      <c r="G11" s="9">
        <f t="shared" si="2"/>
        <v>13</v>
      </c>
      <c r="H11" s="9">
        <f>SUM(H6:H10)</f>
        <v>556</v>
      </c>
      <c r="I11" s="7"/>
      <c r="J11" s="17">
        <f>SUM(J6:J10)</f>
        <v>1295</v>
      </c>
      <c r="K11" s="9">
        <f t="shared" ref="K11:O11" si="3">SUM(K6:K10)</f>
        <v>280</v>
      </c>
      <c r="L11" s="9">
        <f t="shared" si="3"/>
        <v>1076</v>
      </c>
      <c r="M11" s="9">
        <f t="shared" si="3"/>
        <v>840</v>
      </c>
      <c r="N11" s="9">
        <f t="shared" si="3"/>
        <v>127</v>
      </c>
      <c r="O11" s="9">
        <f t="shared" si="3"/>
        <v>3618</v>
      </c>
      <c r="P11" s="9"/>
      <c r="Q11" s="9"/>
    </row>
    <row r="12" spans="1:17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</row>
    <row r="13" spans="1:17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</row>
    <row r="14" spans="1:17" x14ac:dyDescent="0.25">
      <c r="A14" s="4" t="s">
        <v>24</v>
      </c>
      <c r="B14" s="11" t="s">
        <v>25</v>
      </c>
      <c r="C14" s="12">
        <v>91</v>
      </c>
      <c r="D14" s="12">
        <v>23</v>
      </c>
      <c r="E14" s="12">
        <v>109</v>
      </c>
      <c r="F14" s="12">
        <v>177</v>
      </c>
      <c r="G14" s="12">
        <v>21</v>
      </c>
      <c r="H14" s="6">
        <f t="shared" ref="H14:H18" si="4">SUM(C14:G14)</f>
        <v>421</v>
      </c>
      <c r="I14" s="7"/>
      <c r="J14" s="12">
        <f>C14+July!J14</f>
        <v>722</v>
      </c>
      <c r="K14" s="12">
        <f>D14+July!K14</f>
        <v>227</v>
      </c>
      <c r="L14" s="12">
        <f>E14+July!L14</f>
        <v>800</v>
      </c>
      <c r="M14" s="12">
        <f>F14+July!M14</f>
        <v>659</v>
      </c>
      <c r="N14" s="12">
        <f>G14+July!N14</f>
        <v>98</v>
      </c>
      <c r="O14" s="6">
        <f t="shared" ref="O14:O18" si="5">SUM(J14:N14)</f>
        <v>2506</v>
      </c>
    </row>
    <row r="15" spans="1:17" x14ac:dyDescent="0.25">
      <c r="A15" s="4" t="s">
        <v>26</v>
      </c>
      <c r="B15" s="4" t="s">
        <v>27</v>
      </c>
      <c r="C15" s="12">
        <v>30</v>
      </c>
      <c r="D15" s="12">
        <v>0</v>
      </c>
      <c r="E15" s="12">
        <v>5</v>
      </c>
      <c r="F15" s="12">
        <v>0</v>
      </c>
      <c r="G15" s="12">
        <v>0</v>
      </c>
      <c r="H15" s="6">
        <f t="shared" si="4"/>
        <v>35</v>
      </c>
      <c r="I15" s="7"/>
      <c r="J15" s="12">
        <f>C15+July!J15</f>
        <v>262</v>
      </c>
      <c r="K15" s="12">
        <f>D15+July!K15</f>
        <v>22</v>
      </c>
      <c r="L15" s="12">
        <f>E15+July!L15</f>
        <v>26</v>
      </c>
      <c r="M15" s="12">
        <f>F15+July!M15</f>
        <v>3</v>
      </c>
      <c r="N15" s="12">
        <f>G15+July!N15</f>
        <v>1</v>
      </c>
      <c r="O15" s="6">
        <f t="shared" si="5"/>
        <v>314</v>
      </c>
    </row>
    <row r="16" spans="1:17" x14ac:dyDescent="0.25">
      <c r="A16" s="4" t="s">
        <v>28</v>
      </c>
      <c r="B16" s="4" t="s">
        <v>29</v>
      </c>
      <c r="C16" s="12">
        <v>3</v>
      </c>
      <c r="D16" s="12">
        <v>0</v>
      </c>
      <c r="E16" s="12">
        <v>2</v>
      </c>
      <c r="F16" s="12">
        <v>0</v>
      </c>
      <c r="G16" s="12">
        <v>2</v>
      </c>
      <c r="H16" s="6">
        <f t="shared" si="4"/>
        <v>7</v>
      </c>
      <c r="I16" s="7"/>
      <c r="J16" s="12">
        <f>C16+July!J16</f>
        <v>28</v>
      </c>
      <c r="K16" s="12">
        <f>D16+July!K16</f>
        <v>0</v>
      </c>
      <c r="L16" s="12">
        <f>E16+July!L16</f>
        <v>11</v>
      </c>
      <c r="M16" s="12">
        <f>F16+July!M16</f>
        <v>0</v>
      </c>
      <c r="N16" s="12">
        <f>G16+July!N16</f>
        <v>11</v>
      </c>
      <c r="O16" s="6">
        <f t="shared" si="5"/>
        <v>50</v>
      </c>
    </row>
    <row r="17" spans="1:15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9</v>
      </c>
      <c r="F17" s="12">
        <v>12</v>
      </c>
      <c r="G17" s="12">
        <v>0</v>
      </c>
      <c r="H17" s="6">
        <f t="shared" si="4"/>
        <v>21</v>
      </c>
      <c r="I17" s="7"/>
      <c r="J17" s="12">
        <f>C17+July!J17</f>
        <v>0</v>
      </c>
      <c r="K17" s="12">
        <f>D17+July!K17</f>
        <v>0</v>
      </c>
      <c r="L17" s="12">
        <f>E17+July!L17</f>
        <v>43</v>
      </c>
      <c r="M17" s="12">
        <f>F17+July!M17</f>
        <v>20</v>
      </c>
      <c r="N17" s="12">
        <f>G17+July!N17</f>
        <v>0</v>
      </c>
      <c r="O17" s="6">
        <f t="shared" si="5"/>
        <v>63</v>
      </c>
    </row>
    <row r="18" spans="1:15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4"/>
        <v>0</v>
      </c>
      <c r="I18" s="7"/>
      <c r="J18" s="8">
        <f>C18+July!J18</f>
        <v>0</v>
      </c>
      <c r="K18" s="8">
        <f>D18+July!K18</f>
        <v>0</v>
      </c>
      <c r="L18" s="8">
        <f>E18+July!L18</f>
        <v>0</v>
      </c>
      <c r="M18" s="8">
        <f>F18+July!M18</f>
        <v>0</v>
      </c>
      <c r="N18" s="8">
        <f>G18+July!N18</f>
        <v>0</v>
      </c>
      <c r="O18" s="8">
        <f t="shared" si="5"/>
        <v>0</v>
      </c>
    </row>
    <row r="19" spans="1:15" x14ac:dyDescent="0.25">
      <c r="A19" s="4" t="s">
        <v>34</v>
      </c>
      <c r="B19" s="5" t="s">
        <v>35</v>
      </c>
      <c r="C19" s="9">
        <f t="shared" ref="C19:H19" si="6">SUM(C14:C18)</f>
        <v>124</v>
      </c>
      <c r="D19" s="9">
        <f t="shared" si="6"/>
        <v>23</v>
      </c>
      <c r="E19" s="9">
        <f t="shared" si="6"/>
        <v>125</v>
      </c>
      <c r="F19" s="9">
        <f t="shared" si="6"/>
        <v>189</v>
      </c>
      <c r="G19" s="9">
        <f t="shared" si="6"/>
        <v>23</v>
      </c>
      <c r="H19" s="9">
        <f t="shared" si="6"/>
        <v>484</v>
      </c>
      <c r="I19" s="7"/>
      <c r="J19" s="9">
        <f>SUM(J14:J18)</f>
        <v>1012</v>
      </c>
      <c r="K19" s="9">
        <f t="shared" ref="K19:O19" si="7">SUM(K14:K18)</f>
        <v>249</v>
      </c>
      <c r="L19" s="9">
        <f t="shared" si="7"/>
        <v>880</v>
      </c>
      <c r="M19" s="9">
        <f t="shared" si="7"/>
        <v>682</v>
      </c>
      <c r="N19" s="9">
        <f t="shared" si="7"/>
        <v>110</v>
      </c>
      <c r="O19" s="9">
        <f t="shared" si="7"/>
        <v>2933</v>
      </c>
    </row>
    <row r="20" spans="1:15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</row>
    <row r="21" spans="1:15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1</v>
      </c>
      <c r="G21" s="6">
        <v>0</v>
      </c>
      <c r="H21" s="6">
        <f t="shared" ref="H21:H24" si="8">SUM(C21:G21)</f>
        <v>2</v>
      </c>
      <c r="I21" s="7"/>
      <c r="J21" s="6">
        <f>C21+July!J21</f>
        <v>1</v>
      </c>
      <c r="K21" s="6">
        <f>D21+July!K21</f>
        <v>1</v>
      </c>
      <c r="L21" s="6">
        <f>E21+July!L21</f>
        <v>3</v>
      </c>
      <c r="M21" s="6">
        <f>F21+July!M21</f>
        <v>5</v>
      </c>
      <c r="N21" s="6">
        <f>G21+July!N21</f>
        <v>2</v>
      </c>
      <c r="O21" s="6">
        <f t="shared" ref="O21:O24" si="9">SUM(J21:N21)</f>
        <v>12</v>
      </c>
    </row>
    <row r="22" spans="1:15" x14ac:dyDescent="0.25">
      <c r="A22" s="4" t="s">
        <v>39</v>
      </c>
      <c r="B22" s="4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8"/>
        <v>0</v>
      </c>
      <c r="I22" s="7"/>
      <c r="J22" s="6">
        <f>C22+July!J22</f>
        <v>0</v>
      </c>
      <c r="K22" s="6">
        <f>D22+July!K22</f>
        <v>0</v>
      </c>
      <c r="L22" s="6">
        <f>E22+July!L22</f>
        <v>0</v>
      </c>
      <c r="M22" s="6">
        <f>F22+July!M22</f>
        <v>2</v>
      </c>
      <c r="N22" s="6">
        <f>G22+July!N22</f>
        <v>1</v>
      </c>
      <c r="O22" s="6">
        <f t="shared" si="9"/>
        <v>3</v>
      </c>
    </row>
    <row r="23" spans="1:15" x14ac:dyDescent="0.25">
      <c r="A23" s="4" t="s">
        <v>41</v>
      </c>
      <c r="B23" s="4" t="s">
        <v>42</v>
      </c>
      <c r="C23" s="6">
        <v>22</v>
      </c>
      <c r="D23" s="6">
        <v>0</v>
      </c>
      <c r="E23" s="6">
        <v>14</v>
      </c>
      <c r="F23" s="6">
        <v>10</v>
      </c>
      <c r="G23" s="6">
        <v>2</v>
      </c>
      <c r="H23" s="6">
        <f t="shared" si="8"/>
        <v>48</v>
      </c>
      <c r="I23" s="7"/>
      <c r="J23" s="6">
        <f>C23+July!J23</f>
        <v>117</v>
      </c>
      <c r="K23" s="6">
        <f>D23+July!K23</f>
        <v>3</v>
      </c>
      <c r="L23" s="6">
        <f>E23+July!L23</f>
        <v>86</v>
      </c>
      <c r="M23" s="6">
        <f>F23+July!M23</f>
        <v>29</v>
      </c>
      <c r="N23" s="6">
        <f>G23+July!N23</f>
        <v>5</v>
      </c>
      <c r="O23" s="6">
        <f t="shared" si="9"/>
        <v>240</v>
      </c>
    </row>
    <row r="24" spans="1:15" x14ac:dyDescent="0.25">
      <c r="A24" s="4" t="s">
        <v>43</v>
      </c>
      <c r="B24" s="4" t="s">
        <v>16</v>
      </c>
      <c r="C24" s="6">
        <f>C8</f>
        <v>31</v>
      </c>
      <c r="D24" s="6">
        <f t="shared" ref="D24:G24" si="10">D8</f>
        <v>4</v>
      </c>
      <c r="E24" s="6">
        <f t="shared" si="10"/>
        <v>13</v>
      </c>
      <c r="F24" s="6">
        <f t="shared" si="10"/>
        <v>1</v>
      </c>
      <c r="G24" s="6">
        <f t="shared" si="10"/>
        <v>1</v>
      </c>
      <c r="H24" s="6">
        <f t="shared" si="8"/>
        <v>50</v>
      </c>
      <c r="I24" s="7"/>
      <c r="J24" s="6">
        <f>C24+July!J24</f>
        <v>192</v>
      </c>
      <c r="K24" s="6">
        <f>D24+July!K24</f>
        <v>13</v>
      </c>
      <c r="L24" s="6">
        <f>E24+July!L24</f>
        <v>115</v>
      </c>
      <c r="M24" s="6">
        <f>F24+July!M24</f>
        <v>5</v>
      </c>
      <c r="N24" s="6">
        <f>G24+July!N24</f>
        <v>11</v>
      </c>
      <c r="O24" s="6">
        <f t="shared" si="9"/>
        <v>336</v>
      </c>
    </row>
    <row r="25" spans="1:15" ht="15.75" thickBot="1" x14ac:dyDescent="0.3">
      <c r="A25" s="4" t="s">
        <v>44</v>
      </c>
      <c r="B25" s="4" t="s">
        <v>45</v>
      </c>
      <c r="C25" s="13">
        <f>SUM(C21:C24)</f>
        <v>53</v>
      </c>
      <c r="D25" s="13">
        <f t="shared" ref="D25:G25" si="11">SUM(D21:D24)</f>
        <v>4</v>
      </c>
      <c r="E25" s="13">
        <f t="shared" si="11"/>
        <v>28</v>
      </c>
      <c r="F25" s="13">
        <f t="shared" si="11"/>
        <v>12</v>
      </c>
      <c r="G25" s="13">
        <f t="shared" si="11"/>
        <v>3</v>
      </c>
      <c r="H25" s="13">
        <f>SUM(H21:H24)</f>
        <v>100</v>
      </c>
      <c r="I25" s="7"/>
      <c r="J25" s="13">
        <f>C25+Apr!J25</f>
        <v>193</v>
      </c>
      <c r="K25" s="13">
        <f>D25+Apr!K25</f>
        <v>9</v>
      </c>
      <c r="L25" s="13">
        <f>E25+Apr!L25</f>
        <v>111</v>
      </c>
      <c r="M25" s="13">
        <f>F25+Apr!M25</f>
        <v>20</v>
      </c>
      <c r="N25" s="13">
        <f>G25+Apr!N25</f>
        <v>11</v>
      </c>
      <c r="O25" s="13">
        <f>SUM(O21:O24)</f>
        <v>591</v>
      </c>
    </row>
    <row r="26" spans="1:15" ht="15.75" thickTop="1" x14ac:dyDescent="0.25">
      <c r="A26" s="4" t="s">
        <v>46</v>
      </c>
      <c r="B26" s="5" t="s">
        <v>47</v>
      </c>
      <c r="C26" s="14">
        <f t="shared" ref="C26:H26" si="12">C19+C25</f>
        <v>177</v>
      </c>
      <c r="D26" s="14">
        <f t="shared" si="12"/>
        <v>27</v>
      </c>
      <c r="E26" s="14">
        <f t="shared" si="12"/>
        <v>153</v>
      </c>
      <c r="F26" s="14">
        <f t="shared" si="12"/>
        <v>201</v>
      </c>
      <c r="G26" s="14">
        <f t="shared" si="12"/>
        <v>26</v>
      </c>
      <c r="H26" s="14">
        <f t="shared" si="12"/>
        <v>584</v>
      </c>
      <c r="J26" s="14">
        <f t="shared" ref="J26:O26" si="13">J19+J25</f>
        <v>1205</v>
      </c>
      <c r="K26" s="14">
        <f t="shared" si="13"/>
        <v>258</v>
      </c>
      <c r="L26" s="14">
        <f t="shared" si="13"/>
        <v>991</v>
      </c>
      <c r="M26" s="14">
        <f t="shared" si="13"/>
        <v>702</v>
      </c>
      <c r="N26" s="14">
        <f t="shared" si="13"/>
        <v>121</v>
      </c>
      <c r="O26" s="14">
        <f t="shared" si="13"/>
        <v>3524</v>
      </c>
    </row>
    <row r="27" spans="1:15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</row>
    <row r="28" spans="1:15" x14ac:dyDescent="0.25">
      <c r="B28" s="5" t="s">
        <v>48</v>
      </c>
      <c r="C28" s="15">
        <f>C19/(C19+C23)</f>
        <v>0.84931506849315064</v>
      </c>
      <c r="D28" s="15">
        <f t="shared" ref="D28:H28" si="14">D19/(D19+D23)</f>
        <v>1</v>
      </c>
      <c r="E28" s="15">
        <f t="shared" si="14"/>
        <v>0.89928057553956831</v>
      </c>
      <c r="F28" s="15">
        <f t="shared" si="14"/>
        <v>0.94974874371859297</v>
      </c>
      <c r="G28" s="15">
        <f t="shared" si="14"/>
        <v>0.92</v>
      </c>
      <c r="H28" s="15">
        <f t="shared" si="14"/>
        <v>0.90977443609022557</v>
      </c>
      <c r="J28" s="15">
        <f>J19/(J19+J23)</f>
        <v>0.89636846767050482</v>
      </c>
      <c r="K28" s="15">
        <f>K19/(K19+K23)</f>
        <v>0.98809523809523814</v>
      </c>
      <c r="L28" s="15">
        <f t="shared" ref="L28:O28" si="15">L19/(L19+L23)</f>
        <v>0.91097308488612838</v>
      </c>
      <c r="M28" s="15">
        <f t="shared" si="15"/>
        <v>0.95921237693389594</v>
      </c>
      <c r="N28" s="15">
        <f t="shared" si="15"/>
        <v>0.95652173913043481</v>
      </c>
      <c r="O28" s="15">
        <f t="shared" si="15"/>
        <v>0.92436180271036872</v>
      </c>
    </row>
    <row r="29" spans="1:15" x14ac:dyDescent="0.25">
      <c r="B29" s="5" t="s">
        <v>49</v>
      </c>
      <c r="C29" s="1">
        <v>21</v>
      </c>
      <c r="D29" s="1">
        <v>9</v>
      </c>
      <c r="E29" s="1">
        <v>24</v>
      </c>
      <c r="F29" s="1">
        <v>16</v>
      </c>
      <c r="G29" s="1">
        <v>33</v>
      </c>
      <c r="H29" s="1">
        <v>20</v>
      </c>
      <c r="J29" s="1">
        <v>18</v>
      </c>
      <c r="K29" s="1">
        <v>9</v>
      </c>
      <c r="L29" s="1">
        <v>23</v>
      </c>
      <c r="M29" s="1">
        <v>23</v>
      </c>
      <c r="N29" s="1">
        <v>34</v>
      </c>
      <c r="O29" s="1">
        <v>21</v>
      </c>
    </row>
    <row r="30" spans="1:15" x14ac:dyDescent="0.25">
      <c r="B30" s="5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</row>
    <row r="31" spans="1:15" x14ac:dyDescent="0.25">
      <c r="B31" s="5"/>
    </row>
    <row r="32" spans="1:15" x14ac:dyDescent="0.25">
      <c r="B32" s="5"/>
    </row>
  </sheetData>
  <mergeCells count="2">
    <mergeCell ref="C2:H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</vt:lpstr>
      <vt:lpstr>Feb</vt:lpstr>
      <vt:lpstr>Mar</vt:lpstr>
      <vt:lpstr>Apr</vt:lpstr>
      <vt:lpstr>May</vt:lpstr>
      <vt:lpstr>June</vt:lpstr>
      <vt:lpstr>July</vt:lpstr>
      <vt:lpstr>Aug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Megan Marrangoni</cp:lastModifiedBy>
  <dcterms:created xsi:type="dcterms:W3CDTF">2021-02-02T23:15:32Z</dcterms:created>
  <dcterms:modified xsi:type="dcterms:W3CDTF">2021-09-02T14:56:31Z</dcterms:modified>
</cp:coreProperties>
</file>